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s documents\kathleen\Canada SM\web site\2022\"/>
    </mc:Choice>
  </mc:AlternateContent>
  <xr:revisionPtr revIDLastSave="0" documentId="13_ncr:1_{BDB995DE-CCB8-4223-9E7B-F01C09B1CE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O PT ang" sheetId="1" r:id="rId1"/>
    <sheet name="COMPO Peninsule ang" sheetId="8" r:id="rId2"/>
    <sheet name="COMPO JR ang" sheetId="6" r:id="rId3"/>
    <sheet name="COMPO PT fr" sheetId="10" r:id="rId4"/>
    <sheet name="COMPO Peninsule fr" sheetId="9" r:id="rId5"/>
    <sheet name="COMPO JR fr" sheetId="7" r:id="rId6"/>
    <sheet name="Feuil2" sheetId="11" r:id="rId7"/>
  </sheets>
  <externalReferences>
    <externalReference r:id="rId8"/>
  </externalReferences>
  <definedNames>
    <definedName name="_xlnm.Print_Titles" localSheetId="2">'COMPO JR ang'!$1:$1</definedName>
    <definedName name="_xlnm.Print_Titles" localSheetId="5">'COMPO JR fr'!$1:$1</definedName>
    <definedName name="_xlnm.Print_Titles" localSheetId="1">'COMPO Peninsule ang'!$1:$1</definedName>
    <definedName name="_xlnm.Print_Titles" localSheetId="4">'COMPO Peninsule fr'!$1:$1</definedName>
    <definedName name="_xlnm.Print_Titles" localSheetId="0">'COMPO PT ang'!$1:$1</definedName>
    <definedName name="_xlnm.Print_Area" localSheetId="2">'COMPO JR ang'!$A$1:$K$30</definedName>
    <definedName name="_xlnm.Print_Area" localSheetId="1">'COMPO Peninsule ang'!$A$1:$K$20</definedName>
    <definedName name="_xlnm.Print_Area" localSheetId="0">'COMPO PT ang'!$A$1:$K$342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5" i="1" l="1"/>
  <c r="J458" i="1" l="1"/>
  <c r="J457" i="1"/>
  <c r="J456" i="1"/>
  <c r="J454" i="1"/>
  <c r="J453" i="1"/>
  <c r="J452" i="1"/>
  <c r="J451" i="1"/>
  <c r="J450" i="1"/>
  <c r="J449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30" i="1" l="1"/>
  <c r="J429" i="1"/>
  <c r="J428" i="1"/>
  <c r="J427" i="1"/>
  <c r="J426" i="1"/>
  <c r="J425" i="1"/>
  <c r="J424" i="1"/>
  <c r="J423" i="1"/>
  <c r="J410" i="1"/>
  <c r="J409" i="1"/>
  <c r="J408" i="1"/>
  <c r="J407" i="1"/>
  <c r="J406" i="1"/>
  <c r="J418" i="1" l="1"/>
  <c r="J417" i="1"/>
  <c r="J416" i="1"/>
  <c r="J415" i="1"/>
  <c r="J414" i="1"/>
  <c r="J413" i="1"/>
  <c r="J412" i="1"/>
  <c r="J411" i="1"/>
  <c r="J405" i="1" l="1"/>
  <c r="J404" i="1" l="1"/>
  <c r="J398" i="1" l="1"/>
  <c r="J395" i="1"/>
  <c r="J403" i="1"/>
  <c r="J402" i="1"/>
  <c r="J400" i="1"/>
  <c r="J399" i="1"/>
  <c r="J397" i="1"/>
  <c r="J396" i="1"/>
  <c r="J394" i="1"/>
  <c r="J392" i="1"/>
  <c r="J390" i="1"/>
  <c r="J389" i="1"/>
  <c r="J401" i="1"/>
  <c r="J393" i="1"/>
  <c r="J391" i="1"/>
  <c r="J388" i="1"/>
  <c r="J377" i="1"/>
  <c r="J376" i="1"/>
  <c r="J375" i="1"/>
  <c r="J374" i="1"/>
  <c r="J381" i="1" l="1"/>
  <c r="J380" i="1"/>
  <c r="J379" i="1"/>
  <c r="J378" i="1"/>
  <c r="J387" i="1" l="1"/>
  <c r="J386" i="1"/>
  <c r="J385" i="1"/>
  <c r="J384" i="1"/>
  <c r="J383" i="1"/>
  <c r="J373" i="1"/>
  <c r="J371" i="1"/>
  <c r="J382" i="1"/>
  <c r="J372" i="1"/>
  <c r="J370" i="1"/>
  <c r="J369" i="1"/>
  <c r="J368" i="1"/>
  <c r="J367" i="1"/>
  <c r="J37" i="1" l="1"/>
  <c r="J366" i="1" l="1"/>
  <c r="J365" i="1"/>
  <c r="J364" i="1" l="1"/>
  <c r="J363" i="1"/>
  <c r="J362" i="1"/>
  <c r="J361" i="1"/>
  <c r="J360" i="1" l="1"/>
  <c r="J359" i="1"/>
  <c r="J358" i="1" l="1"/>
  <c r="J357" i="1"/>
  <c r="J354" i="1" l="1"/>
  <c r="J353" i="1"/>
  <c r="J352" i="1" l="1"/>
  <c r="J345" i="1"/>
  <c r="J20" i="8"/>
  <c r="J19" i="8"/>
  <c r="J17" i="8"/>
  <c r="J16" i="8"/>
  <c r="J15" i="8"/>
  <c r="J14" i="8"/>
  <c r="J13" i="8"/>
  <c r="J349" i="1" l="1"/>
  <c r="J347" i="1"/>
  <c r="J337" i="1" l="1"/>
  <c r="J343" i="1" l="1"/>
  <c r="J342" i="1"/>
  <c r="J336" i="1"/>
  <c r="J335" i="1"/>
  <c r="J334" i="1"/>
  <c r="J332" i="1"/>
  <c r="J331" i="1"/>
  <c r="J330" i="1"/>
  <c r="J329" i="1"/>
  <c r="J325" i="1"/>
  <c r="J318" i="1"/>
  <c r="J317" i="1"/>
  <c r="J348" i="1" l="1"/>
  <c r="J350" i="1"/>
  <c r="J333" i="1" l="1"/>
  <c r="J346" i="1" l="1"/>
  <c r="J341" i="1"/>
  <c r="J340" i="1"/>
  <c r="J339" i="1"/>
  <c r="J338" i="1"/>
  <c r="J328" i="1"/>
  <c r="J327" i="1"/>
  <c r="J326" i="1"/>
  <c r="J324" i="1"/>
  <c r="J323" i="1"/>
  <c r="J322" i="1"/>
  <c r="J321" i="1"/>
  <c r="J320" i="1"/>
  <c r="J319" i="1"/>
  <c r="J316" i="1"/>
  <c r="J312" i="1" l="1"/>
  <c r="J314" i="1" l="1"/>
  <c r="J313" i="1"/>
  <c r="J311" i="1"/>
  <c r="J310" i="1"/>
  <c r="J11" i="8" l="1"/>
  <c r="J10" i="8"/>
  <c r="J9" i="8"/>
  <c r="J8" i="8"/>
  <c r="J7" i="8"/>
  <c r="J6" i="8"/>
  <c r="J26" i="6"/>
  <c r="J25" i="6"/>
  <c r="J24" i="6"/>
  <c r="J23" i="6"/>
  <c r="J22" i="6"/>
  <c r="J20" i="6"/>
  <c r="J19" i="6"/>
  <c r="J18" i="6"/>
  <c r="J17" i="6"/>
  <c r="J16" i="6"/>
  <c r="J15" i="6"/>
  <c r="J287" i="1" l="1"/>
  <c r="J309" i="1" l="1"/>
  <c r="J308" i="1"/>
  <c r="J307" i="1"/>
  <c r="J306" i="1"/>
  <c r="J305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6" i="1"/>
  <c r="J285" i="1" l="1"/>
  <c r="J284" i="1"/>
  <c r="J283" i="1"/>
  <c r="J282" i="1"/>
  <c r="J281" i="1"/>
  <c r="J280" i="1"/>
  <c r="J278" i="1"/>
  <c r="J277" i="1"/>
  <c r="J276" i="1"/>
  <c r="J275" i="1"/>
  <c r="J274" i="1"/>
  <c r="J273" i="1"/>
  <c r="J272" i="1"/>
  <c r="J271" i="1" l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3" i="1"/>
  <c r="J251" i="1"/>
  <c r="J250" i="1"/>
  <c r="J249" i="1"/>
  <c r="J243" i="1"/>
  <c r="J242" i="1"/>
  <c r="J241" i="1"/>
  <c r="J238" i="1"/>
  <c r="J237" i="1"/>
  <c r="J235" i="1"/>
  <c r="J234" i="1"/>
  <c r="J232" i="1"/>
  <c r="J230" i="1"/>
  <c r="J229" i="1"/>
  <c r="J254" i="1" l="1"/>
  <c r="J252" i="1"/>
  <c r="J248" i="1"/>
  <c r="J240" i="1"/>
  <c r="J239" i="1"/>
  <c r="J236" i="1"/>
  <c r="J233" i="1"/>
  <c r="J231" i="1"/>
  <c r="J228" i="1"/>
  <c r="J227" i="1"/>
  <c r="J222" i="1"/>
  <c r="J221" i="1"/>
  <c r="J247" i="1" l="1"/>
  <c r="J246" i="1"/>
  <c r="J245" i="1"/>
  <c r="J244" i="1"/>
  <c r="J226" i="1"/>
  <c r="J225" i="1"/>
  <c r="J224" i="1"/>
  <c r="J223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3" i="1" l="1"/>
  <c r="J200" i="1"/>
  <c r="J206" i="1" l="1"/>
  <c r="J204" i="1" l="1"/>
  <c r="J202" i="1"/>
  <c r="J201" i="1" l="1"/>
  <c r="J199" i="1"/>
  <c r="J198" i="1"/>
  <c r="J187" i="1"/>
  <c r="J197" i="1"/>
  <c r="J196" i="1"/>
  <c r="J195" i="1"/>
  <c r="J194" i="1"/>
  <c r="J193" i="1"/>
  <c r="J191" i="1"/>
  <c r="J190" i="1"/>
  <c r="J186" i="1"/>
  <c r="J185" i="1"/>
  <c r="J184" i="1"/>
  <c r="J183" i="1"/>
  <c r="J182" i="1"/>
  <c r="J181" i="1"/>
  <c r="J180" i="1"/>
  <c r="J179" i="1"/>
  <c r="J178" i="1"/>
</calcChain>
</file>

<file path=xl/sharedStrings.xml><?xml version="1.0" encoding="utf-8"?>
<sst xmlns="http://schemas.openxmlformats.org/spreadsheetml/2006/main" count="3372" uniqueCount="1739">
  <si>
    <t>PT-13-65</t>
  </si>
  <si>
    <t>PT-13-66</t>
  </si>
  <si>
    <t>PT-13-67</t>
  </si>
  <si>
    <t>PT-13-64</t>
  </si>
  <si>
    <t>PT-13-68</t>
  </si>
  <si>
    <t>PT-13-69</t>
  </si>
  <si>
    <t>PT-13-70</t>
  </si>
  <si>
    <t>PT-13-71</t>
  </si>
  <si>
    <t>PT-13-72</t>
  </si>
  <si>
    <t>PT-14-73</t>
  </si>
  <si>
    <t>PT-14-74</t>
  </si>
  <si>
    <t>PT-14-75</t>
  </si>
  <si>
    <t>PT-14-76</t>
  </si>
  <si>
    <t>Pt-14-77</t>
  </si>
  <si>
    <t>PT-14-78</t>
  </si>
  <si>
    <t>PT-14-79</t>
  </si>
  <si>
    <t>PT-14-80</t>
  </si>
  <si>
    <t>PT-14-81</t>
  </si>
  <si>
    <t>PT-14-82</t>
  </si>
  <si>
    <t>PT-14-83</t>
  </si>
  <si>
    <t>231,45</t>
  </si>
  <si>
    <t>235,50</t>
  </si>
  <si>
    <t>4,05</t>
  </si>
  <si>
    <t>5,12</t>
  </si>
  <si>
    <t>PT-15-84</t>
  </si>
  <si>
    <t>PT-15-85</t>
  </si>
  <si>
    <t>PT-15-86</t>
  </si>
  <si>
    <t>112,10</t>
  </si>
  <si>
    <t>125,75</t>
  </si>
  <si>
    <t>13,75</t>
  </si>
  <si>
    <t>0,94</t>
  </si>
  <si>
    <t>142,50</t>
  </si>
  <si>
    <t>165,00</t>
  </si>
  <si>
    <t>22,50</t>
  </si>
  <si>
    <t>1,41</t>
  </si>
  <si>
    <t>PT-15-87</t>
  </si>
  <si>
    <t>219,40</t>
  </si>
  <si>
    <t>229,00</t>
  </si>
  <si>
    <t>9,60</t>
  </si>
  <si>
    <t>6,86</t>
  </si>
  <si>
    <t>220,50</t>
  </si>
  <si>
    <t>227,00</t>
  </si>
  <si>
    <t>6,50</t>
  </si>
  <si>
    <t>9,49</t>
  </si>
  <si>
    <t>PT-15-88</t>
  </si>
  <si>
    <t>PT-15-90</t>
  </si>
  <si>
    <t>including</t>
  </si>
  <si>
    <t>Hole #</t>
  </si>
  <si>
    <t>From (m)</t>
  </si>
  <si>
    <t>To (m)</t>
  </si>
  <si>
    <t>Length* (m)</t>
  </si>
  <si>
    <t>Au (g/t)</t>
  </si>
  <si>
    <t>68,85</t>
  </si>
  <si>
    <t>69,90</t>
  </si>
  <si>
    <t>1,05</t>
  </si>
  <si>
    <t>1,27</t>
  </si>
  <si>
    <t>171,00</t>
  </si>
  <si>
    <t>171,50</t>
  </si>
  <si>
    <t>0,50</t>
  </si>
  <si>
    <t>3,62</t>
  </si>
  <si>
    <t>112,50</t>
  </si>
  <si>
    <t>138,00</t>
  </si>
  <si>
    <t>25,50</t>
  </si>
  <si>
    <t>3,03</t>
  </si>
  <si>
    <t>Including</t>
  </si>
  <si>
    <t>126,00</t>
  </si>
  <si>
    <t>12,00</t>
  </si>
  <si>
    <t>4,00</t>
  </si>
  <si>
    <t>109,95</t>
  </si>
  <si>
    <t>125,40</t>
  </si>
  <si>
    <t>15,45</t>
  </si>
  <si>
    <t>1,18</t>
  </si>
  <si>
    <t>126,90</t>
  </si>
  <si>
    <t>154,85</t>
  </si>
  <si>
    <t>27,95</t>
  </si>
  <si>
    <t>3,78</t>
  </si>
  <si>
    <t>132,25</t>
  </si>
  <si>
    <t>22,60</t>
  </si>
  <si>
    <t>4,01</t>
  </si>
  <si>
    <t>145,00</t>
  </si>
  <si>
    <t>7,00</t>
  </si>
  <si>
    <t>7,21</t>
  </si>
  <si>
    <t>200,50</t>
  </si>
  <si>
    <t>221,00</t>
  </si>
  <si>
    <t>20,50</t>
  </si>
  <si>
    <t>2,77</t>
  </si>
  <si>
    <t>201,65</t>
  </si>
  <si>
    <t>215,00</t>
  </si>
  <si>
    <t>13,35</t>
  </si>
  <si>
    <t>3,23</t>
  </si>
  <si>
    <t>205,00</t>
  </si>
  <si>
    <t>3,35 </t>
  </si>
  <si>
    <t>4,71</t>
  </si>
  <si>
    <t>278,25</t>
  </si>
  <si>
    <t>281,10</t>
  </si>
  <si>
    <t>2,85</t>
  </si>
  <si>
    <t>2,82</t>
  </si>
  <si>
    <t>294,00</t>
  </si>
  <si>
    <t>297,00</t>
  </si>
  <si>
    <t>3,00</t>
  </si>
  <si>
    <t>1,70</t>
  </si>
  <si>
    <t>213,05</t>
  </si>
  <si>
    <t>226,50</t>
  </si>
  <si>
    <t>13,45</t>
  </si>
  <si>
    <t>1,32</t>
  </si>
  <si>
    <t>78,75</t>
  </si>
  <si>
    <t>99,00</t>
  </si>
  <si>
    <t>20,25</t>
  </si>
  <si>
    <t>86,00</t>
  </si>
  <si>
    <t>7,25</t>
  </si>
  <si>
    <t>2,22</t>
  </si>
  <si>
    <t>49,10</t>
  </si>
  <si>
    <t>51,65</t>
  </si>
  <si>
    <t>2,55</t>
  </si>
  <si>
    <t>2,06</t>
  </si>
  <si>
    <t>102,00</t>
  </si>
  <si>
    <t>121,50</t>
  </si>
  <si>
    <t>19,50</t>
  </si>
  <si>
    <t>2,97</t>
  </si>
  <si>
    <t>107,40</t>
  </si>
  <si>
    <t>14,10</t>
  </si>
  <si>
    <t>112,00</t>
  </si>
  <si>
    <t>9,50</t>
  </si>
  <si>
    <t>3,95</t>
  </si>
  <si>
    <t>130,40</t>
  </si>
  <si>
    <t>17,90</t>
  </si>
  <si>
    <t>2,24</t>
  </si>
  <si>
    <t>119,00</t>
  </si>
  <si>
    <t>3,65</t>
  </si>
  <si>
    <t>150,65</t>
  </si>
  <si>
    <t>172,50</t>
  </si>
  <si>
    <t>21,85</t>
  </si>
  <si>
    <t>1,46</t>
  </si>
  <si>
    <t>160,50</t>
  </si>
  <si>
    <t>2,16</t>
  </si>
  <si>
    <t>237,65</t>
  </si>
  <si>
    <t>264,00</t>
  </si>
  <si>
    <t>26,35</t>
  </si>
  <si>
    <t>2,30</t>
  </si>
  <si>
    <t>243,70</t>
  </si>
  <si>
    <t>252,50</t>
  </si>
  <si>
    <t>8,80</t>
  </si>
  <si>
    <t>3,80</t>
  </si>
  <si>
    <t>247,70</t>
  </si>
  <si>
    <t>4,80</t>
  </si>
  <si>
    <t>5,18</t>
  </si>
  <si>
    <t>274,05</t>
  </si>
  <si>
    <t>281,20</t>
  </si>
  <si>
    <t>7,15</t>
  </si>
  <si>
    <t>2,40</t>
  </si>
  <si>
    <t>180,00</t>
  </si>
  <si>
    <t>183,00</t>
  </si>
  <si>
    <t>1,57</t>
  </si>
  <si>
    <t>198,00</t>
  </si>
  <si>
    <t>199,50</t>
  </si>
  <si>
    <t>1,50</t>
  </si>
  <si>
    <t>1,36</t>
  </si>
  <si>
    <t>103,50</t>
  </si>
  <si>
    <t>104,70</t>
  </si>
  <si>
    <t>1,20</t>
  </si>
  <si>
    <t>1,33</t>
  </si>
  <si>
    <t>129,00</t>
  </si>
  <si>
    <t>130,50</t>
  </si>
  <si>
    <t>1,98</t>
  </si>
  <si>
    <t>153,00</t>
  </si>
  <si>
    <t>154,50</t>
  </si>
  <si>
    <t>1,00</t>
  </si>
  <si>
    <t>168,00</t>
  </si>
  <si>
    <t>1,65</t>
  </si>
  <si>
    <t>174,00</t>
  </si>
  <si>
    <t>176,00</t>
  </si>
  <si>
    <t>2,00</t>
  </si>
  <si>
    <t>182,25</t>
  </si>
  <si>
    <t>2,25</t>
  </si>
  <si>
    <t>2,02</t>
  </si>
  <si>
    <t>193,50</t>
  </si>
  <si>
    <t>195,00</t>
  </si>
  <si>
    <t>1,37</t>
  </si>
  <si>
    <t>208,50</t>
  </si>
  <si>
    <t>213,00</t>
  </si>
  <si>
    <t>4,50</t>
  </si>
  <si>
    <t>2,15</t>
  </si>
  <si>
    <t>188,00</t>
  </si>
  <si>
    <t>236,20</t>
  </si>
  <si>
    <t>48,20</t>
  </si>
  <si>
    <t>2,51</t>
  </si>
  <si>
    <t>200,00</t>
  </si>
  <si>
    <t>6,93</t>
  </si>
  <si>
    <t>190,00</t>
  </si>
  <si>
    <t>196,00</t>
  </si>
  <si>
    <t>6,00</t>
  </si>
  <si>
    <t>11,35</t>
  </si>
  <si>
    <t>202,50</t>
  </si>
  <si>
    <t>207,00</t>
  </si>
  <si>
    <t>234,00</t>
  </si>
  <si>
    <t>7,50</t>
  </si>
  <si>
    <t>3,06</t>
  </si>
  <si>
    <t>157,50</t>
  </si>
  <si>
    <t>163,50</t>
  </si>
  <si>
    <t>1,03</t>
  </si>
  <si>
    <t>179,00</t>
  </si>
  <si>
    <t>181,75</t>
  </si>
  <si>
    <t>2,75</t>
  </si>
  <si>
    <t>2,08</t>
  </si>
  <si>
    <t>187,50</t>
  </si>
  <si>
    <t>190,50</t>
  </si>
  <si>
    <t>2,32</t>
  </si>
  <si>
    <t>201,00</t>
  </si>
  <si>
    <t>202,00</t>
  </si>
  <si>
    <t>1,28</t>
  </si>
  <si>
    <t>203,00</t>
  </si>
  <si>
    <t>204,00</t>
  </si>
  <si>
    <t>3,11</t>
  </si>
  <si>
    <t>228,00</t>
  </si>
  <si>
    <t>232,60</t>
  </si>
  <si>
    <t>4,60</t>
  </si>
  <si>
    <t>2,58</t>
  </si>
  <si>
    <t>271,70</t>
  </si>
  <si>
    <t>40,25</t>
  </si>
  <si>
    <t>1,43</t>
  </si>
  <si>
    <t>240,00</t>
  </si>
  <si>
    <t>8,55</t>
  </si>
  <si>
    <t>3,58</t>
  </si>
  <si>
    <t>256,85</t>
  </si>
  <si>
    <t>259,00</t>
  </si>
  <si>
    <t>3,83</t>
  </si>
  <si>
    <t>267,50</t>
  </si>
  <si>
    <t>4,20</t>
  </si>
  <si>
    <t>2,38</t>
  </si>
  <si>
    <t>295,50</t>
  </si>
  <si>
    <t>55,50</t>
  </si>
  <si>
    <t>1,06</t>
  </si>
  <si>
    <t>252,00</t>
  </si>
  <si>
    <t>3,54</t>
  </si>
  <si>
    <t>169,00</t>
  </si>
  <si>
    <t>217,50</t>
  </si>
  <si>
    <t>48,50</t>
  </si>
  <si>
    <t>1,34</t>
  </si>
  <si>
    <t>175,50</t>
  </si>
  <si>
    <t>210,00</t>
  </si>
  <si>
    <t>2,50</t>
  </si>
  <si>
    <t>148,50</t>
  </si>
  <si>
    <t>194,00</t>
  </si>
  <si>
    <t>45,50</t>
  </si>
  <si>
    <t>1,47</t>
  </si>
  <si>
    <t>156,00</t>
  </si>
  <si>
    <t>3,84</t>
  </si>
  <si>
    <t>11,00</t>
  </si>
  <si>
    <t>1,74</t>
  </si>
  <si>
    <t>PT-15-89 (New Zone)</t>
  </si>
  <si>
    <t>EX-1</t>
  </si>
  <si>
    <t>EX-2</t>
  </si>
  <si>
    <t>EX-3</t>
  </si>
  <si>
    <t>EX-5</t>
  </si>
  <si>
    <t>EX-9</t>
  </si>
  <si>
    <t>EX-10</t>
  </si>
  <si>
    <t>EX-13</t>
  </si>
  <si>
    <t>EX-15</t>
  </si>
  <si>
    <t>EX-17</t>
  </si>
  <si>
    <t>EX-18</t>
  </si>
  <si>
    <t>EX-19</t>
  </si>
  <si>
    <t>EX-20</t>
  </si>
  <si>
    <t>EX-22</t>
  </si>
  <si>
    <t>EX-23</t>
  </si>
  <si>
    <t>EX-25</t>
  </si>
  <si>
    <t>EX-27</t>
  </si>
  <si>
    <t>EX-28</t>
  </si>
  <si>
    <t>EX-29</t>
  </si>
  <si>
    <t>EX-31</t>
  </si>
  <si>
    <t>EX-32</t>
  </si>
  <si>
    <t>EX-33</t>
  </si>
  <si>
    <t>EX-43</t>
  </si>
  <si>
    <t>EX-44</t>
  </si>
  <si>
    <t>EX-45</t>
  </si>
  <si>
    <t>EX-47</t>
  </si>
  <si>
    <t>EX-48</t>
  </si>
  <si>
    <t>EX-49</t>
  </si>
  <si>
    <t>Location X</t>
  </si>
  <si>
    <t>Location Y</t>
  </si>
  <si>
    <t>Location Z</t>
  </si>
  <si>
    <t>Length</t>
  </si>
  <si>
    <t>PT-16-91</t>
  </si>
  <si>
    <t>PT-16-92</t>
  </si>
  <si>
    <t>PT-16-93</t>
  </si>
  <si>
    <t>PT-16-95</t>
  </si>
  <si>
    <t>PT-16-94</t>
  </si>
  <si>
    <t>PT-16-96</t>
  </si>
  <si>
    <t>PT-16-97</t>
  </si>
  <si>
    <t>PT-16-98</t>
  </si>
  <si>
    <t>PT-16-99</t>
  </si>
  <si>
    <t>NSV</t>
  </si>
  <si>
    <t>PT-17-100</t>
  </si>
  <si>
    <t>PT-17-101</t>
  </si>
  <si>
    <t>PT-17-102</t>
  </si>
  <si>
    <t>PT-17-103</t>
  </si>
  <si>
    <t>PT-17-104-A</t>
  </si>
  <si>
    <t>PT-17-105</t>
  </si>
  <si>
    <t>PT-17-106</t>
  </si>
  <si>
    <t>PT-18-107</t>
  </si>
  <si>
    <t>PT-18-108</t>
  </si>
  <si>
    <t>PT-18-109A</t>
  </si>
  <si>
    <t>PT-18-111</t>
  </si>
  <si>
    <t>PT-18-119</t>
  </si>
  <si>
    <t>PT-18-110</t>
  </si>
  <si>
    <t>PT-18-112</t>
  </si>
  <si>
    <t>PT-18-113</t>
  </si>
  <si>
    <t>PT-18-114</t>
  </si>
  <si>
    <t>PT-18-115</t>
  </si>
  <si>
    <t>PT-18-116</t>
  </si>
  <si>
    <t>PT-18-117</t>
  </si>
  <si>
    <t>PT-18-118</t>
  </si>
  <si>
    <t>PT-18-120</t>
  </si>
  <si>
    <t>PT-18-121</t>
  </si>
  <si>
    <t>PT-18-122</t>
  </si>
  <si>
    <t>PT-18-123</t>
  </si>
  <si>
    <t>PT-18-124</t>
  </si>
  <si>
    <t>PT-18-125</t>
  </si>
  <si>
    <t>PT-18-126</t>
  </si>
  <si>
    <t>PT-18-127</t>
  </si>
  <si>
    <t>Incluant</t>
  </si>
  <si>
    <t>3.35 </t>
  </si>
  <si>
    <t>82,55</t>
  </si>
  <si>
    <t>3,45</t>
  </si>
  <si>
    <t>1,02</t>
  </si>
  <si>
    <t>3,01</t>
  </si>
  <si>
    <t>1,62</t>
  </si>
  <si>
    <t>11,15</t>
  </si>
  <si>
    <t>19,85</t>
  </si>
  <si>
    <t>1,97</t>
  </si>
  <si>
    <t>2,12</t>
  </si>
  <si>
    <t>2,42</t>
  </si>
  <si>
    <t>2,87</t>
  </si>
  <si>
    <t>133,95</t>
  </si>
  <si>
    <t>138,5</t>
  </si>
  <si>
    <t>4,55</t>
  </si>
  <si>
    <t>149,25</t>
  </si>
  <si>
    <t>151,25</t>
  </si>
  <si>
    <t>1,63</t>
  </si>
  <si>
    <t>18,35</t>
  </si>
  <si>
    <t>54,65</t>
  </si>
  <si>
    <t>3,52</t>
  </si>
  <si>
    <t>8,25</t>
  </si>
  <si>
    <t>2,96</t>
  </si>
  <si>
    <t>1,15</t>
  </si>
  <si>
    <t>1,77</t>
  </si>
  <si>
    <t>2,65</t>
  </si>
  <si>
    <t>155,65</t>
  </si>
  <si>
    <t>166,3</t>
  </si>
  <si>
    <t>10,65</t>
  </si>
  <si>
    <t>165,3</t>
  </si>
  <si>
    <t>9,65</t>
  </si>
  <si>
    <t>1,68</t>
  </si>
  <si>
    <t>228,05</t>
  </si>
  <si>
    <t>239,57</t>
  </si>
  <si>
    <t>11,52</t>
  </si>
  <si>
    <t>2,04</t>
  </si>
  <si>
    <t>12,55</t>
  </si>
  <si>
    <t>9,22</t>
  </si>
  <si>
    <t>8,45</t>
  </si>
  <si>
    <t>11,82</t>
  </si>
  <si>
    <t>58,25</t>
  </si>
  <si>
    <t>65,6</t>
  </si>
  <si>
    <t>4,35</t>
  </si>
  <si>
    <t>5,54</t>
  </si>
  <si>
    <t>66,75</t>
  </si>
  <si>
    <t>68,1</t>
  </si>
  <si>
    <t>1,35</t>
  </si>
  <si>
    <t>4,07</t>
  </si>
  <si>
    <t>1,49</t>
  </si>
  <si>
    <t>74,25</t>
  </si>
  <si>
    <t>95,25</t>
  </si>
  <si>
    <t>4,16</t>
  </si>
  <si>
    <t>77,28</t>
  </si>
  <si>
    <t>89,95</t>
  </si>
  <si>
    <t>12,67</t>
  </si>
  <si>
    <t>118,65</t>
  </si>
  <si>
    <t>2,18</t>
  </si>
  <si>
    <t>186,55</t>
  </si>
  <si>
    <t>7,45</t>
  </si>
  <si>
    <t>3,32</t>
  </si>
  <si>
    <t>150,95</t>
  </si>
  <si>
    <t>17,85</t>
  </si>
  <si>
    <t>2,72</t>
  </si>
  <si>
    <t>148,9</t>
  </si>
  <si>
    <t>149,85</t>
  </si>
  <si>
    <t>1,82</t>
  </si>
  <si>
    <t>162,75</t>
  </si>
  <si>
    <t>170,95</t>
  </si>
  <si>
    <t>1,17</t>
  </si>
  <si>
    <t>166,95</t>
  </si>
  <si>
    <t>177,85</t>
  </si>
  <si>
    <t>179,95</t>
  </si>
  <si>
    <t>71,16</t>
  </si>
  <si>
    <t>74,42</t>
  </si>
  <si>
    <t>3,26</t>
  </si>
  <si>
    <t>73,42</t>
  </si>
  <si>
    <t>2,26</t>
  </si>
  <si>
    <t>148,59</t>
  </si>
  <si>
    <t>152,32</t>
  </si>
  <si>
    <t>3,73</t>
  </si>
  <si>
    <t>2,09</t>
  </si>
  <si>
    <t>3,47</t>
  </si>
  <si>
    <t>3,43</t>
  </si>
  <si>
    <t>285,29</t>
  </si>
  <si>
    <t>287,39</t>
  </si>
  <si>
    <t>1,22</t>
  </si>
  <si>
    <t>60,29</t>
  </si>
  <si>
    <t>61,29</t>
  </si>
  <si>
    <t>63,79</t>
  </si>
  <si>
    <t>65,29</t>
  </si>
  <si>
    <t>67,79</t>
  </si>
  <si>
    <t>69,55</t>
  </si>
  <si>
    <t>1,76</t>
  </si>
  <si>
    <t>110,81</t>
  </si>
  <si>
    <t>29,19</t>
  </si>
  <si>
    <t>2,43</t>
  </si>
  <si>
    <t>112,06</t>
  </si>
  <si>
    <t>113,06</t>
  </si>
  <si>
    <t>113,56</t>
  </si>
  <si>
    <t>115,1</t>
  </si>
  <si>
    <t>1,54</t>
  </si>
  <si>
    <t>2,29</t>
  </si>
  <si>
    <t>117,65</t>
  </si>
  <si>
    <t>119,65</t>
  </si>
  <si>
    <t>1,45</t>
  </si>
  <si>
    <t>123,23</t>
  </si>
  <si>
    <t>15,77</t>
  </si>
  <si>
    <t>3,61</t>
  </si>
  <si>
    <t>64,29</t>
  </si>
  <si>
    <t>65,79</t>
  </si>
  <si>
    <t>2,57</t>
  </si>
  <si>
    <t>69,82</t>
  </si>
  <si>
    <t>71,32</t>
  </si>
  <si>
    <t>3,41</t>
  </si>
  <si>
    <t>117,97</t>
  </si>
  <si>
    <t>140,1</t>
  </si>
  <si>
    <t>22,13</t>
  </si>
  <si>
    <t>1,72</t>
  </si>
  <si>
    <t>120,47</t>
  </si>
  <si>
    <t>129,64</t>
  </si>
  <si>
    <t>131,14</t>
  </si>
  <si>
    <t>5,68</t>
  </si>
  <si>
    <t>131,84</t>
  </si>
  <si>
    <t>132,84</t>
  </si>
  <si>
    <t>1,42</t>
  </si>
  <si>
    <t>133,84</t>
  </si>
  <si>
    <t>134,84</t>
  </si>
  <si>
    <t>136,94</t>
  </si>
  <si>
    <t>3,16</t>
  </si>
  <si>
    <t>243,25</t>
  </si>
  <si>
    <t>245,25</t>
  </si>
  <si>
    <t>4,95</t>
  </si>
  <si>
    <t>260,91</t>
  </si>
  <si>
    <t>264,36</t>
  </si>
  <si>
    <t>3,34</t>
  </si>
  <si>
    <t>169,47</t>
  </si>
  <si>
    <t>175,56</t>
  </si>
  <si>
    <t>6,09</t>
  </si>
  <si>
    <t>1,51</t>
  </si>
  <si>
    <t>170,97</t>
  </si>
  <si>
    <t>171,47</t>
  </si>
  <si>
    <t>172,47</t>
  </si>
  <si>
    <t>173,47</t>
  </si>
  <si>
    <t>174,47</t>
  </si>
  <si>
    <t>232,85</t>
  </si>
  <si>
    <t>235,27</t>
  </si>
  <si>
    <t>0,89</t>
  </si>
  <si>
    <t>1,23</t>
  </si>
  <si>
    <t>2,69</t>
  </si>
  <si>
    <t>0,96</t>
  </si>
  <si>
    <t>0,85</t>
  </si>
  <si>
    <t>0,53</t>
  </si>
  <si>
    <t>2,39</t>
  </si>
  <si>
    <t>1,94</t>
  </si>
  <si>
    <t>0,63</t>
  </si>
  <si>
    <t>2,21</t>
  </si>
  <si>
    <t>3,46</t>
  </si>
  <si>
    <t>2,52</t>
  </si>
  <si>
    <t>206,95</t>
  </si>
  <si>
    <t>4,94</t>
  </si>
  <si>
    <t>217,5</t>
  </si>
  <si>
    <t>6,35</t>
  </si>
  <si>
    <t>5,38</t>
  </si>
  <si>
    <t>1,87</t>
  </si>
  <si>
    <t>3,14</t>
  </si>
  <si>
    <t>1,73</t>
  </si>
  <si>
    <t>0,55</t>
  </si>
  <si>
    <t>1,08</t>
  </si>
  <si>
    <t>1,07</t>
  </si>
  <si>
    <t>2,86</t>
  </si>
  <si>
    <t>0,75</t>
  </si>
  <si>
    <t>2,07</t>
  </si>
  <si>
    <t>1,96</t>
  </si>
  <si>
    <t>4,11</t>
  </si>
  <si>
    <t>4,28</t>
  </si>
  <si>
    <t>3,82</t>
  </si>
  <si>
    <t>0,73</t>
  </si>
  <si>
    <t>1,31</t>
  </si>
  <si>
    <t>0,62</t>
  </si>
  <si>
    <t>1,13</t>
  </si>
  <si>
    <t>3,08</t>
  </si>
  <si>
    <t>5,31</t>
  </si>
  <si>
    <t>4,81</t>
  </si>
  <si>
    <t>1,78</t>
  </si>
  <si>
    <t>3,25</t>
  </si>
  <si>
    <t>1,14</t>
  </si>
  <si>
    <t>0,81</t>
  </si>
  <si>
    <t>0,69</t>
  </si>
  <si>
    <t>2,98</t>
  </si>
  <si>
    <t>1,59</t>
  </si>
  <si>
    <t>2,53</t>
  </si>
  <si>
    <t>3,89</t>
  </si>
  <si>
    <t>4,26</t>
  </si>
  <si>
    <t>4,13</t>
  </si>
  <si>
    <t>4,72</t>
  </si>
  <si>
    <t>3,22</t>
  </si>
  <si>
    <t>5,11</t>
  </si>
  <si>
    <t>6,66</t>
  </si>
  <si>
    <t>1,09</t>
  </si>
  <si>
    <t>3,59</t>
  </si>
  <si>
    <t>5,06</t>
  </si>
  <si>
    <t>6,12</t>
  </si>
  <si>
    <t>0,98</t>
  </si>
  <si>
    <t>2,05</t>
  </si>
  <si>
    <t>2,41</t>
  </si>
  <si>
    <t>2,67</t>
  </si>
  <si>
    <t>0,99</t>
  </si>
  <si>
    <t>2,17</t>
  </si>
  <si>
    <t>3,12</t>
  </si>
  <si>
    <t>0,59</t>
  </si>
  <si>
    <t>1,04</t>
  </si>
  <si>
    <t>499,5</t>
  </si>
  <si>
    <t>28,70</t>
  </si>
  <si>
    <t>7,90</t>
  </si>
  <si>
    <t>30,00</t>
  </si>
  <si>
    <t>9,00</t>
  </si>
  <si>
    <t>44,90</t>
  </si>
  <si>
    <t>10,50</t>
  </si>
  <si>
    <t>28,50</t>
  </si>
  <si>
    <t>31,50</t>
  </si>
  <si>
    <t>13,40</t>
  </si>
  <si>
    <t>11,90</t>
  </si>
  <si>
    <t>14,90</t>
  </si>
  <si>
    <t>48,55</t>
  </si>
  <si>
    <t>21,05</t>
  </si>
  <si>
    <t>10,55</t>
  </si>
  <si>
    <t>18,05</t>
  </si>
  <si>
    <t>64,50</t>
  </si>
  <si>
    <t>43,30</t>
  </si>
  <si>
    <t>11,50</t>
  </si>
  <si>
    <t>5,00</t>
  </si>
  <si>
    <t>52,50</t>
  </si>
  <si>
    <t>2,80</t>
  </si>
  <si>
    <t>2,10</t>
  </si>
  <si>
    <t>8,20</t>
  </si>
  <si>
    <t>1,10</t>
  </si>
  <si>
    <t>9,80</t>
  </si>
  <si>
    <t>5,60</t>
  </si>
  <si>
    <t>3,50</t>
  </si>
  <si>
    <t>14,00</t>
  </si>
  <si>
    <t>18,00</t>
  </si>
  <si>
    <t>10,20</t>
  </si>
  <si>
    <t>8,50</t>
  </si>
  <si>
    <t>21,00</t>
  </si>
  <si>
    <t>8,00</t>
  </si>
  <si>
    <t>24,00</t>
  </si>
  <si>
    <t>42,00</t>
  </si>
  <si>
    <t>27,00</t>
  </si>
  <si>
    <t>63,00</t>
  </si>
  <si>
    <t>15,00</t>
  </si>
  <si>
    <t>39,00</t>
  </si>
  <si>
    <t>150,00</t>
  </si>
  <si>
    <t>72,00</t>
  </si>
  <si>
    <t>125,00</t>
  </si>
  <si>
    <t>43,00</t>
  </si>
  <si>
    <t>172,00</t>
  </si>
  <si>
    <t>187,00</t>
  </si>
  <si>
    <t>258,00</t>
  </si>
  <si>
    <t>49,00</t>
  </si>
  <si>
    <t>64,00</t>
  </si>
  <si>
    <t>354,00</t>
  </si>
  <si>
    <t>253,00</t>
  </si>
  <si>
    <t>271,00</t>
  </si>
  <si>
    <t>124,00</t>
  </si>
  <si>
    <t>136,00</t>
  </si>
  <si>
    <t>66,00</t>
  </si>
  <si>
    <t>78,00</t>
  </si>
  <si>
    <t>285,00</t>
  </si>
  <si>
    <t>309,00</t>
  </si>
  <si>
    <t>300,00</t>
  </si>
  <si>
    <t>348,00</t>
  </si>
  <si>
    <t>399,00</t>
  </si>
  <si>
    <t>444,00</t>
  </si>
  <si>
    <t>270,00</t>
  </si>
  <si>
    <t>306,00</t>
  </si>
  <si>
    <t>114,00</t>
  </si>
  <si>
    <t>117,00</t>
  </si>
  <si>
    <t>333,00</t>
  </si>
  <si>
    <t>471,00</t>
  </si>
  <si>
    <t>480,00</t>
  </si>
  <si>
    <t>336,00</t>
  </si>
  <si>
    <t>178,50</t>
  </si>
  <si>
    <t>144,00</t>
  </si>
  <si>
    <t>120,00</t>
  </si>
  <si>
    <t>307,50</t>
  </si>
  <si>
    <t>277,50</t>
  </si>
  <si>
    <t>445,50</t>
  </si>
  <si>
    <t>400,50</t>
  </si>
  <si>
    <t>315,00</t>
  </si>
  <si>
    <t>313,50</t>
  </si>
  <si>
    <t>265,50</t>
  </si>
  <si>
    <t>243,00</t>
  </si>
  <si>
    <t>81,00</t>
  </si>
  <si>
    <t>69,00</t>
  </si>
  <si>
    <t>277,00</t>
  </si>
  <si>
    <t>279,00</t>
  </si>
  <si>
    <t>396,00</t>
  </si>
  <si>
    <t>67,00</t>
  </si>
  <si>
    <t>58,00</t>
  </si>
  <si>
    <t>57,00</t>
  </si>
  <si>
    <t>217,00</t>
  </si>
  <si>
    <t>151,50</t>
  </si>
  <si>
    <t>156,50</t>
  </si>
  <si>
    <t>170,50</t>
  </si>
  <si>
    <t>358,50</t>
  </si>
  <si>
    <t>91,90</t>
  </si>
  <si>
    <t>107,50</t>
  </si>
  <si>
    <t>49,80</t>
  </si>
  <si>
    <t>50,50</t>
  </si>
  <si>
    <t>62,80</t>
  </si>
  <si>
    <t>92,70</t>
  </si>
  <si>
    <t>148,10</t>
  </si>
  <si>
    <t>172,30</t>
  </si>
  <si>
    <t>53,80</t>
  </si>
  <si>
    <t>75,10</t>
  </si>
  <si>
    <t>78,60</t>
  </si>
  <si>
    <t>173,50</t>
  </si>
  <si>
    <t>133,10</t>
  </si>
  <si>
    <t>139,10</t>
  </si>
  <si>
    <t>76,10</t>
  </si>
  <si>
    <t>179,10</t>
  </si>
  <si>
    <t>137,10</t>
  </si>
  <si>
    <t>258,10</t>
  </si>
  <si>
    <t>252,105</t>
  </si>
  <si>
    <t>313,10</t>
  </si>
  <si>
    <t>423,10</t>
  </si>
  <si>
    <t>512,10</t>
  </si>
  <si>
    <t>109,50</t>
  </si>
  <si>
    <t>273,50</t>
  </si>
  <si>
    <t>195,50</t>
  </si>
  <si>
    <t>191,50</t>
  </si>
  <si>
    <t>322,50</t>
  </si>
  <si>
    <t>346,50</t>
  </si>
  <si>
    <t>334,50</t>
  </si>
  <si>
    <t>379,50</t>
  </si>
  <si>
    <t>391,50</t>
  </si>
  <si>
    <t>91,50</t>
  </si>
  <si>
    <t>124,50</t>
  </si>
  <si>
    <t>127,50</t>
  </si>
  <si>
    <t>325,50</t>
  </si>
  <si>
    <t>304,50</t>
  </si>
  <si>
    <t>328,50</t>
  </si>
  <si>
    <t>367,50</t>
  </si>
  <si>
    <t>376,50</t>
  </si>
  <si>
    <t>586,50</t>
  </si>
  <si>
    <t>592,50</t>
  </si>
  <si>
    <t>196,50</t>
  </si>
  <si>
    <t>250,50</t>
  </si>
  <si>
    <t>256,50</t>
  </si>
  <si>
    <t>253,50</t>
  </si>
  <si>
    <t>289,50</t>
  </si>
  <si>
    <t>319,50</t>
  </si>
  <si>
    <t>310,50</t>
  </si>
  <si>
    <t>343,50</t>
  </si>
  <si>
    <t>385,50</t>
  </si>
  <si>
    <t>415,50</t>
  </si>
  <si>
    <t>418,50</t>
  </si>
  <si>
    <t>403,50</t>
  </si>
  <si>
    <t>406,50</t>
  </si>
  <si>
    <t>286,50</t>
  </si>
  <si>
    <t>412,50</t>
  </si>
  <si>
    <t>436,50</t>
  </si>
  <si>
    <t>106,50</t>
  </si>
  <si>
    <t>115,50</t>
  </si>
  <si>
    <t>136,50</t>
  </si>
  <si>
    <t>118,50</t>
  </si>
  <si>
    <t>133,50</t>
  </si>
  <si>
    <t>169,50</t>
  </si>
  <si>
    <t>232,50</t>
  </si>
  <si>
    <t>238,50</t>
  </si>
  <si>
    <t>280,50</t>
  </si>
  <si>
    <t>301,50</t>
  </si>
  <si>
    <t>316,50</t>
  </si>
  <si>
    <t>96,20</t>
  </si>
  <si>
    <t>62,205</t>
  </si>
  <si>
    <t>165,20</t>
  </si>
  <si>
    <t>467,20</t>
  </si>
  <si>
    <t>175,30</t>
  </si>
  <si>
    <t>66,305</t>
  </si>
  <si>
    <t>255,30</t>
  </si>
  <si>
    <t>340,30</t>
  </si>
  <si>
    <t>339,405</t>
  </si>
  <si>
    <t>80,60</t>
  </si>
  <si>
    <t>338,60</t>
  </si>
  <si>
    <t>203,60</t>
  </si>
  <si>
    <t>311,60</t>
  </si>
  <si>
    <t>168,705</t>
  </si>
  <si>
    <t>150,705</t>
  </si>
  <si>
    <t>99,80</t>
  </si>
  <si>
    <t>65,80</t>
  </si>
  <si>
    <t>1,60</t>
  </si>
  <si>
    <t>1,80</t>
  </si>
  <si>
    <t>6,40</t>
  </si>
  <si>
    <t>3,60</t>
  </si>
  <si>
    <t>2,60</t>
  </si>
  <si>
    <t>1,40</t>
  </si>
  <si>
    <t>1,90</t>
  </si>
  <si>
    <t>3,40</t>
  </si>
  <si>
    <t>3,70</t>
  </si>
  <si>
    <t>291,00</t>
  </si>
  <si>
    <t>390,00</t>
  </si>
  <si>
    <t>450,00</t>
  </si>
  <si>
    <t>411,00</t>
  </si>
  <si>
    <t>414,00</t>
  </si>
  <si>
    <t>438,00</t>
  </si>
  <si>
    <t>435,00</t>
  </si>
  <si>
    <t>135,00</t>
  </si>
  <si>
    <t>231,00</t>
  </si>
  <si>
    <t>502,00</t>
  </si>
  <si>
    <t>PT-18-128</t>
  </si>
  <si>
    <t>PT-18-129</t>
  </si>
  <si>
    <t>PT-18-130</t>
  </si>
  <si>
    <t>PT-18-131</t>
  </si>
  <si>
    <t>PT-18-132</t>
  </si>
  <si>
    <t>295,00</t>
  </si>
  <si>
    <t>410,00</t>
  </si>
  <si>
    <t>422,00</t>
  </si>
  <si>
    <t>460,00</t>
  </si>
  <si>
    <t>122,00</t>
  </si>
  <si>
    <t>155,00</t>
  </si>
  <si>
    <t>146,00</t>
  </si>
  <si>
    <t>123,00</t>
  </si>
  <si>
    <t>82,50</t>
  </si>
  <si>
    <t>465,00</t>
  </si>
  <si>
    <t>466,00</t>
  </si>
  <si>
    <t>441,00</t>
  </si>
  <si>
    <t>335,00</t>
  </si>
  <si>
    <t>312,00</t>
  </si>
  <si>
    <t>17,00</t>
  </si>
  <si>
    <t>31,00</t>
  </si>
  <si>
    <t>16,50</t>
  </si>
  <si>
    <t>426,50</t>
  </si>
  <si>
    <t>3,13</t>
  </si>
  <si>
    <t>2,36</t>
  </si>
  <si>
    <t>1,38</t>
  </si>
  <si>
    <t>1,39</t>
  </si>
  <si>
    <t>0,93</t>
  </si>
  <si>
    <t>4,78</t>
  </si>
  <si>
    <t>5,50</t>
  </si>
  <si>
    <t>1,66</t>
  </si>
  <si>
    <t>SI-19-01</t>
  </si>
  <si>
    <t>SI-19-02</t>
  </si>
  <si>
    <t>SI-19-03</t>
  </si>
  <si>
    <t>JR-19-02</t>
  </si>
  <si>
    <t>JR-19-03</t>
  </si>
  <si>
    <t>incluant</t>
  </si>
  <si>
    <t>64,20</t>
  </si>
  <si>
    <t>88,00</t>
  </si>
  <si>
    <t>95,00</t>
  </si>
  <si>
    <t>129,60</t>
  </si>
  <si>
    <t>103,25</t>
  </si>
  <si>
    <t>2,34</t>
  </si>
  <si>
    <t>3,86</t>
  </si>
  <si>
    <t>134,66</t>
  </si>
  <si>
    <t>5,05</t>
  </si>
  <si>
    <t>0,72</t>
  </si>
  <si>
    <t>1,81</t>
  </si>
  <si>
    <t>2,11</t>
  </si>
  <si>
    <t>66,27</t>
  </si>
  <si>
    <t>3,68</t>
  </si>
  <si>
    <t>15,25</t>
  </si>
  <si>
    <t>6,20</t>
  </si>
  <si>
    <t>6,90</t>
  </si>
  <si>
    <t>143,50</t>
  </si>
  <si>
    <t>104,50</t>
  </si>
  <si>
    <t>38,80</t>
  </si>
  <si>
    <t>45,00</t>
  </si>
  <si>
    <t>90,00</t>
  </si>
  <si>
    <t>149,00</t>
  </si>
  <si>
    <t>111,40</t>
  </si>
  <si>
    <t>Azimuth</t>
  </si>
  <si>
    <t>Dip</t>
  </si>
  <si>
    <t>Pendage</t>
  </si>
  <si>
    <t>38,31</t>
  </si>
  <si>
    <t>2,03</t>
  </si>
  <si>
    <t>JR-19-01</t>
  </si>
  <si>
    <t>JR-19-04</t>
  </si>
  <si>
    <t>JR-19-05</t>
  </si>
  <si>
    <t>JR-19-06</t>
  </si>
  <si>
    <t>SI-19-05</t>
  </si>
  <si>
    <t>SI-19-04</t>
  </si>
  <si>
    <t>122,5</t>
  </si>
  <si>
    <t>61,95</t>
  </si>
  <si>
    <t>130,5</t>
  </si>
  <si>
    <t>6,39</t>
  </si>
  <si>
    <t>5,95</t>
  </si>
  <si>
    <t>2,19</t>
  </si>
  <si>
    <t>4,66</t>
  </si>
  <si>
    <t>83,00</t>
  </si>
  <si>
    <t>80,00</t>
  </si>
  <si>
    <t>57,50</t>
  </si>
  <si>
    <t>46,50</t>
  </si>
  <si>
    <t>7,40</t>
  </si>
  <si>
    <t>131,50</t>
  </si>
  <si>
    <t>72,50</t>
  </si>
  <si>
    <t>13,50</t>
  </si>
  <si>
    <t>PT-19-133</t>
  </si>
  <si>
    <t>PT-19-134</t>
  </si>
  <si>
    <t>PT-19-135</t>
  </si>
  <si>
    <t>PT-19-136</t>
  </si>
  <si>
    <t>PT-19-137</t>
  </si>
  <si>
    <t>2,54</t>
  </si>
  <si>
    <t>1,19</t>
  </si>
  <si>
    <t>5,63</t>
  </si>
  <si>
    <t>3,1</t>
  </si>
  <si>
    <t>1,69</t>
  </si>
  <si>
    <t>2,46</t>
  </si>
  <si>
    <t>3,19</t>
  </si>
  <si>
    <t>0,83</t>
  </si>
  <si>
    <t>1,44</t>
  </si>
  <si>
    <t>630,35</t>
  </si>
  <si>
    <t>6,92</t>
  </si>
  <si>
    <t>1,91</t>
  </si>
  <si>
    <t>3,49</t>
  </si>
  <si>
    <t>0,41</t>
  </si>
  <si>
    <t>1,52</t>
  </si>
  <si>
    <t>191,00</t>
  </si>
  <si>
    <t>288,00</t>
  </si>
  <si>
    <t>303,00</t>
  </si>
  <si>
    <t>97,00</t>
  </si>
  <si>
    <t>337,00</t>
  </si>
  <si>
    <t>369,00</t>
  </si>
  <si>
    <t>429,00</t>
  </si>
  <si>
    <t>628,00</t>
  </si>
  <si>
    <t>713,00</t>
  </si>
  <si>
    <t>714,00</t>
  </si>
  <si>
    <t>691,00</t>
  </si>
  <si>
    <t>676,00</t>
  </si>
  <si>
    <t>426,00</t>
  </si>
  <si>
    <t>420,00</t>
  </si>
  <si>
    <t>381,00</t>
  </si>
  <si>
    <t>377,00</t>
  </si>
  <si>
    <t>370,00</t>
  </si>
  <si>
    <t>351,00</t>
  </si>
  <si>
    <t>98,00</t>
  </si>
  <si>
    <t>349,50</t>
  </si>
  <si>
    <t>372,50</t>
  </si>
  <si>
    <t>424,70</t>
  </si>
  <si>
    <t>390,50</t>
  </si>
  <si>
    <t>427,50</t>
  </si>
  <si>
    <t>662,80</t>
  </si>
  <si>
    <t>675,40</t>
  </si>
  <si>
    <t>689,30</t>
  </si>
  <si>
    <t>663,30</t>
  </si>
  <si>
    <t>399,50</t>
  </si>
  <si>
    <t>430,50</t>
  </si>
  <si>
    <t>344,50</t>
  </si>
  <si>
    <t>292,50</t>
  </si>
  <si>
    <t>265,00</t>
  </si>
  <si>
    <t>192,00</t>
  </si>
  <si>
    <t>1,30</t>
  </si>
  <si>
    <t>2,35</t>
  </si>
  <si>
    <t>0,60</t>
  </si>
  <si>
    <t>includant</t>
  </si>
  <si>
    <t>EX-35</t>
  </si>
  <si>
    <t>EX-36</t>
  </si>
  <si>
    <t>EX-37</t>
  </si>
  <si>
    <t>EX-38</t>
  </si>
  <si>
    <t>composite not calculated</t>
  </si>
  <si>
    <t>composite pas calculé</t>
  </si>
  <si>
    <t>EX-39</t>
  </si>
  <si>
    <t>EX-40</t>
  </si>
  <si>
    <t>EX-41</t>
  </si>
  <si>
    <t>EX-42</t>
  </si>
  <si>
    <t>EX-57</t>
  </si>
  <si>
    <t>EX-58</t>
  </si>
  <si>
    <t>EX-59</t>
  </si>
  <si>
    <t>EX-60</t>
  </si>
  <si>
    <t>EX-61</t>
  </si>
  <si>
    <t>EX-62</t>
  </si>
  <si>
    <t>EX-63A</t>
  </si>
  <si>
    <t>EX-63</t>
  </si>
  <si>
    <t>EX-4</t>
  </si>
  <si>
    <t>EX-6</t>
  </si>
  <si>
    <t>EX-7</t>
  </si>
  <si>
    <t>EX-8</t>
  </si>
  <si>
    <t>EX-11</t>
  </si>
  <si>
    <t>EX-12</t>
  </si>
  <si>
    <t>EX-14</t>
  </si>
  <si>
    <t>EX-16</t>
  </si>
  <si>
    <t>EX-21</t>
  </si>
  <si>
    <t>EX-24</t>
  </si>
  <si>
    <t>EX-26</t>
  </si>
  <si>
    <t>EX-30</t>
  </si>
  <si>
    <t>EX-34</t>
  </si>
  <si>
    <t>EX-46</t>
  </si>
  <si>
    <t>EX-50</t>
  </si>
  <si>
    <t>EX-51</t>
  </si>
  <si>
    <t>EX-52</t>
  </si>
  <si>
    <t>EX-53</t>
  </si>
  <si>
    <t>EX-54</t>
  </si>
  <si>
    <t>EX-55</t>
  </si>
  <si>
    <t>EX-56</t>
  </si>
  <si>
    <t xml:space="preserve">composite not calculated </t>
  </si>
  <si>
    <t>AP-08-12_RELOG</t>
  </si>
  <si>
    <t>Cu ppm</t>
  </si>
  <si>
    <t>Ni ppm</t>
  </si>
  <si>
    <t>% Cu</t>
  </si>
  <si>
    <t>% Ni</t>
  </si>
  <si>
    <t>PT-20-138</t>
  </si>
  <si>
    <t>PT-20-139</t>
  </si>
  <si>
    <t>PT-20-140</t>
  </si>
  <si>
    <t>PT-20-141</t>
  </si>
  <si>
    <t>PT-20-142</t>
  </si>
  <si>
    <t>PT-20-143</t>
  </si>
  <si>
    <t>PT-20-144</t>
  </si>
  <si>
    <t>PT-20-145</t>
  </si>
  <si>
    <t>PT-20-146</t>
  </si>
  <si>
    <t>PT-20-147</t>
  </si>
  <si>
    <t>PT-20-148</t>
  </si>
  <si>
    <t>PT-20-149</t>
  </si>
  <si>
    <t>PT-20-150</t>
  </si>
  <si>
    <t>PT-20-151</t>
  </si>
  <si>
    <t>PT-20-152</t>
  </si>
  <si>
    <t>SI-20-06</t>
  </si>
  <si>
    <t>SI-20-07</t>
  </si>
  <si>
    <t>SI-20-08</t>
  </si>
  <si>
    <t>SI-20-09</t>
  </si>
  <si>
    <t>SI-20-10</t>
  </si>
  <si>
    <t>PT-20-153</t>
  </si>
  <si>
    <t>PT-20-154</t>
  </si>
  <si>
    <t>PT-20-155</t>
  </si>
  <si>
    <t>PT-20-156</t>
  </si>
  <si>
    <t>PT-20-157</t>
  </si>
  <si>
    <t>PT-20-158</t>
  </si>
  <si>
    <t>SI-20-11</t>
  </si>
  <si>
    <t>SI-20-12</t>
  </si>
  <si>
    <t>SI-20-13</t>
  </si>
  <si>
    <t>SI-20-14</t>
  </si>
  <si>
    <t>SI-20-15</t>
  </si>
  <si>
    <t>SI-20-16</t>
  </si>
  <si>
    <t>4,15</t>
  </si>
  <si>
    <t>50,43</t>
  </si>
  <si>
    <t>102,91</t>
  </si>
  <si>
    <t>59,06</t>
  </si>
  <si>
    <t>55,5</t>
  </si>
  <si>
    <t>62,3</t>
  </si>
  <si>
    <t>177,22</t>
  </si>
  <si>
    <t>74,59</t>
  </si>
  <si>
    <t>79,4</t>
  </si>
  <si>
    <t>80,5</t>
  </si>
  <si>
    <t>1,99</t>
  </si>
  <si>
    <t>163,5</t>
  </si>
  <si>
    <t>193,8</t>
  </si>
  <si>
    <t>22,1</t>
  </si>
  <si>
    <t>63,9</t>
  </si>
  <si>
    <t>405,67</t>
  </si>
  <si>
    <t>45,3</t>
  </si>
  <si>
    <t>42,91</t>
  </si>
  <si>
    <t>318,05</t>
  </si>
  <si>
    <t>51,5</t>
  </si>
  <si>
    <t>72,5</t>
  </si>
  <si>
    <t>2,14</t>
  </si>
  <si>
    <t>44,69</t>
  </si>
  <si>
    <t>95,54</t>
  </si>
  <si>
    <t>60,5</t>
  </si>
  <si>
    <t>1,55</t>
  </si>
  <si>
    <t>36,79</t>
  </si>
  <si>
    <t>143,24</t>
  </si>
  <si>
    <t>49,43</t>
  </si>
  <si>
    <t>276,37</t>
  </si>
  <si>
    <t>125,9</t>
  </si>
  <si>
    <t>0,31</t>
  </si>
  <si>
    <t>1154,14</t>
  </si>
  <si>
    <t>37,08</t>
  </si>
  <si>
    <t>32,17</t>
  </si>
  <si>
    <t>241,2</t>
  </si>
  <si>
    <t>5,61</t>
  </si>
  <si>
    <t>4,06</t>
  </si>
  <si>
    <t>288,9</t>
  </si>
  <si>
    <t>2,91</t>
  </si>
  <si>
    <t>83,08</t>
  </si>
  <si>
    <t>241,45</t>
  </si>
  <si>
    <t>242,15</t>
  </si>
  <si>
    <t>252,5</t>
  </si>
  <si>
    <t>231,9</t>
  </si>
  <si>
    <t>31,56</t>
  </si>
  <si>
    <t>71,23</t>
  </si>
  <si>
    <t>293,95</t>
  </si>
  <si>
    <t>8,31</t>
  </si>
  <si>
    <t>4,63</t>
  </si>
  <si>
    <t>7,57</t>
  </si>
  <si>
    <t>6,38</t>
  </si>
  <si>
    <t>0,0038</t>
  </si>
  <si>
    <t>0,0054</t>
  </si>
  <si>
    <t>0,0061</t>
  </si>
  <si>
    <t>0,010291</t>
  </si>
  <si>
    <t>0,0071</t>
  </si>
  <si>
    <t>0,017722</t>
  </si>
  <si>
    <t>0,0043</t>
  </si>
  <si>
    <t>0,0042</t>
  </si>
  <si>
    <t>0,004</t>
  </si>
  <si>
    <t>0,0047</t>
  </si>
  <si>
    <t>0,00355</t>
  </si>
  <si>
    <t>0,005</t>
  </si>
  <si>
    <t>118,00</t>
  </si>
  <si>
    <t>36,50</t>
  </si>
  <si>
    <t>173,00</t>
  </si>
  <si>
    <t>54,00</t>
  </si>
  <si>
    <t>105,00</t>
  </si>
  <si>
    <t>60,00</t>
  </si>
  <si>
    <t>22,00</t>
  </si>
  <si>
    <t>269,00</t>
  </si>
  <si>
    <t>40,00</t>
  </si>
  <si>
    <t>65,00</t>
  </si>
  <si>
    <t>106,00</t>
  </si>
  <si>
    <t>84,00</t>
  </si>
  <si>
    <t>164,00</t>
  </si>
  <si>
    <t>79,00</t>
  </si>
  <si>
    <t>29,00</t>
  </si>
  <si>
    <t>137,00</t>
  </si>
  <si>
    <t>47,00</t>
  </si>
  <si>
    <t>50,00</t>
  </si>
  <si>
    <t>48,00</t>
  </si>
  <si>
    <t>41,00</t>
  </si>
  <si>
    <t>127,00</t>
  </si>
  <si>
    <t>82,00</t>
  </si>
  <si>
    <t>103,00</t>
  </si>
  <si>
    <t>107,00</t>
  </si>
  <si>
    <t>96,00</t>
  </si>
  <si>
    <t>20,00</t>
  </si>
  <si>
    <t>0,006</t>
  </si>
  <si>
    <t>0,009</t>
  </si>
  <si>
    <t>0,001</t>
  </si>
  <si>
    <t>0,013</t>
  </si>
  <si>
    <t>0,003</t>
  </si>
  <si>
    <t>71,50</t>
  </si>
  <si>
    <t>88,50</t>
  </si>
  <si>
    <t>37,70</t>
  </si>
  <si>
    <t>37,50</t>
  </si>
  <si>
    <t>35,50</t>
  </si>
  <si>
    <t>296,50</t>
  </si>
  <si>
    <t>253,20</t>
  </si>
  <si>
    <t>55,20</t>
  </si>
  <si>
    <t>241,60</t>
  </si>
  <si>
    <t>127,40</t>
  </si>
  <si>
    <t>64,70</t>
  </si>
  <si>
    <t>96,90</t>
  </si>
  <si>
    <t>26,10</t>
  </si>
  <si>
    <t>0,40</t>
  </si>
  <si>
    <t>7,60</t>
  </si>
  <si>
    <t>0,70</t>
  </si>
  <si>
    <t>80,10</t>
  </si>
  <si>
    <t>2,70</t>
  </si>
  <si>
    <t>51,60</t>
  </si>
  <si>
    <t>11,10</t>
  </si>
  <si>
    <t>700,50</t>
  </si>
  <si>
    <t>35,40</t>
  </si>
  <si>
    <t>4,10</t>
  </si>
  <si>
    <t>0,52</t>
  </si>
  <si>
    <t>20,67</t>
  </si>
  <si>
    <t>27,79</t>
  </si>
  <si>
    <t>29,54</t>
  </si>
  <si>
    <t>22,33</t>
  </si>
  <si>
    <t>79,64</t>
  </si>
  <si>
    <t>28,78</t>
  </si>
  <si>
    <t>152,10</t>
  </si>
  <si>
    <t>175,00</t>
  </si>
  <si>
    <t>189,50</t>
  </si>
  <si>
    <t>0,49</t>
  </si>
  <si>
    <t>80,29</t>
  </si>
  <si>
    <t>81,60</t>
  </si>
  <si>
    <t>11,75</t>
  </si>
  <si>
    <t>6,80</t>
  </si>
  <si>
    <t>74,80</t>
  </si>
  <si>
    <t>2,74</t>
  </si>
  <si>
    <t>133,5</t>
  </si>
  <si>
    <t>59,62</t>
  </si>
  <si>
    <t>196,40</t>
  </si>
  <si>
    <t>54,10</t>
  </si>
  <si>
    <t>55,53</t>
  </si>
  <si>
    <t>74,26</t>
  </si>
  <si>
    <t>266,70</t>
  </si>
  <si>
    <t>233,30</t>
  </si>
  <si>
    <t>70,30</t>
  </si>
  <si>
    <t>36,90</t>
  </si>
  <si>
    <t>10,60</t>
  </si>
  <si>
    <t>56,83</t>
  </si>
  <si>
    <t>59,93</t>
  </si>
  <si>
    <t>63,93</t>
  </si>
  <si>
    <t>72,98</t>
  </si>
  <si>
    <t>78,83</t>
  </si>
  <si>
    <t>121,71</t>
  </si>
  <si>
    <t>calucl de la composite sans l'intervalle de 269.1-293.95</t>
  </si>
  <si>
    <t>287,00</t>
  </si>
  <si>
    <t>46,00</t>
  </si>
  <si>
    <t>0,25</t>
  </si>
  <si>
    <t>41,07</t>
  </si>
  <si>
    <t>93,92</t>
  </si>
  <si>
    <t>278,9</t>
  </si>
  <si>
    <t>38,53</t>
  </si>
  <si>
    <t>73,67</t>
  </si>
  <si>
    <t>0,29</t>
  </si>
  <si>
    <t>22,17</t>
  </si>
  <si>
    <t>16,12</t>
  </si>
  <si>
    <t>0,47</t>
  </si>
  <si>
    <t>40,01</t>
  </si>
  <si>
    <t>69,86</t>
  </si>
  <si>
    <t>333,05</t>
  </si>
  <si>
    <t>0,39</t>
  </si>
  <si>
    <t>27,54</t>
  </si>
  <si>
    <t>49,74</t>
  </si>
  <si>
    <t>225,10</t>
  </si>
  <si>
    <t>220,70</t>
  </si>
  <si>
    <t>216,90</t>
  </si>
  <si>
    <t>248,00</t>
  </si>
  <si>
    <t>57,30</t>
  </si>
  <si>
    <t>20,80</t>
  </si>
  <si>
    <t>0,37</t>
  </si>
  <si>
    <t>0,57</t>
  </si>
  <si>
    <t>55,00</t>
  </si>
  <si>
    <t>23,60</t>
  </si>
  <si>
    <t>84,50</t>
  </si>
  <si>
    <t>78,50</t>
  </si>
  <si>
    <t>30,50</t>
  </si>
  <si>
    <t>108,00</t>
  </si>
  <si>
    <t>105,30</t>
  </si>
  <si>
    <t>80,30</t>
  </si>
  <si>
    <t>31,60</t>
  </si>
  <si>
    <t>0,30</t>
  </si>
  <si>
    <t>0,90</t>
  </si>
  <si>
    <t>27,28</t>
  </si>
  <si>
    <t>89,53</t>
  </si>
  <si>
    <t>0,46</t>
  </si>
  <si>
    <t>9,47</t>
  </si>
  <si>
    <t>2,64</t>
  </si>
  <si>
    <t>151,00</t>
  </si>
  <si>
    <t>227,30</t>
  </si>
  <si>
    <t>235,90</t>
  </si>
  <si>
    <t>PT-20-159</t>
  </si>
  <si>
    <t>PT-20-160</t>
  </si>
  <si>
    <t>PT-20-161</t>
  </si>
  <si>
    <t>PT-20-162</t>
  </si>
  <si>
    <t>PT-20-163</t>
  </si>
  <si>
    <t>PT-20-164</t>
  </si>
  <si>
    <t>79,50</t>
  </si>
  <si>
    <t>24,50</t>
  </si>
  <si>
    <t>0,91</t>
  </si>
  <si>
    <t>composite calculé par Tony Brisson le 2 oct 2020</t>
  </si>
  <si>
    <t>148,00</t>
  </si>
  <si>
    <t>139,00</t>
  </si>
  <si>
    <t>61,00</t>
  </si>
  <si>
    <t>161,00</t>
  </si>
  <si>
    <t>371,00</t>
  </si>
  <si>
    <t>392,00</t>
  </si>
  <si>
    <t>51,25</t>
  </si>
  <si>
    <t>59,42</t>
  </si>
  <si>
    <t>53,92</t>
  </si>
  <si>
    <t>57,09</t>
  </si>
  <si>
    <t>1,21</t>
  </si>
  <si>
    <t>54,07</t>
  </si>
  <si>
    <t>44,88</t>
  </si>
  <si>
    <t>0,28</t>
  </si>
  <si>
    <t>21,41</t>
  </si>
  <si>
    <t>31,12</t>
  </si>
  <si>
    <t>13,92</t>
  </si>
  <si>
    <t>19,23</t>
  </si>
  <si>
    <t>0,67</t>
  </si>
  <si>
    <t>32,79</t>
  </si>
  <si>
    <t>13,58</t>
  </si>
  <si>
    <t>30,46</t>
  </si>
  <si>
    <t>42,37</t>
  </si>
  <si>
    <t>41,57</t>
  </si>
  <si>
    <t>2,94</t>
  </si>
  <si>
    <t>9,08</t>
  </si>
  <si>
    <t>504,46</t>
  </si>
  <si>
    <t>37,92</t>
  </si>
  <si>
    <t>60,12</t>
  </si>
  <si>
    <t>36,74</t>
  </si>
  <si>
    <t>55,44</t>
  </si>
  <si>
    <t>47,33</t>
  </si>
  <si>
    <t>303,50</t>
  </si>
  <si>
    <t>84,80</t>
  </si>
  <si>
    <t>135,50</t>
  </si>
  <si>
    <t>60,40</t>
  </si>
  <si>
    <t>91,60</t>
  </si>
  <si>
    <t>108,20</t>
  </si>
  <si>
    <t>194,20</t>
  </si>
  <si>
    <t>153,50</t>
  </si>
  <si>
    <t>172,70</t>
  </si>
  <si>
    <t>94,20</t>
  </si>
  <si>
    <t>66,40</t>
  </si>
  <si>
    <t>166,50</t>
  </si>
  <si>
    <t>88,60</t>
  </si>
  <si>
    <t>143,00</t>
  </si>
  <si>
    <t>38,00</t>
  </si>
  <si>
    <t>64,60</t>
  </si>
  <si>
    <t>20,95</t>
  </si>
  <si>
    <t>27,30</t>
  </si>
  <si>
    <t>41,10</t>
  </si>
  <si>
    <t>67,50</t>
  </si>
  <si>
    <t>13,00</t>
  </si>
  <si>
    <t>151,18</t>
  </si>
  <si>
    <t>154,23</t>
  </si>
  <si>
    <t>178,61</t>
  </si>
  <si>
    <t>93,27</t>
  </si>
  <si>
    <t>102,41</t>
  </si>
  <si>
    <t>96,32</t>
  </si>
  <si>
    <t>215,19</t>
  </si>
  <si>
    <t>167,94</t>
  </si>
  <si>
    <t>160,32</t>
  </si>
  <si>
    <t>209,09</t>
  </si>
  <si>
    <t>163,37</t>
  </si>
  <si>
    <t>322,78</t>
  </si>
  <si>
    <t>315,77</t>
  </si>
  <si>
    <t>148,13</t>
  </si>
  <si>
    <t>178,81</t>
  </si>
  <si>
    <t>309,09</t>
  </si>
  <si>
    <t>111,56</t>
  </si>
  <si>
    <t>251,76</t>
  </si>
  <si>
    <t>231,94</t>
  </si>
  <si>
    <t>276,15</t>
  </si>
  <si>
    <t>71,93</t>
  </si>
  <si>
    <t>87,17</t>
  </si>
  <si>
    <t>185,27</t>
  </si>
  <si>
    <t>185,17</t>
  </si>
  <si>
    <t>185,20</t>
  </si>
  <si>
    <t>198,35</t>
  </si>
  <si>
    <t>185,41</t>
  </si>
  <si>
    <t>191,01</t>
  </si>
  <si>
    <t>201,11</t>
  </si>
  <si>
    <t>199,43</t>
  </si>
  <si>
    <t>194,09</t>
  </si>
  <si>
    <t>202,64</t>
  </si>
  <si>
    <t>201,91</t>
  </si>
  <si>
    <t>204,50</t>
  </si>
  <si>
    <t>198,27</t>
  </si>
  <si>
    <t>209,21</t>
  </si>
  <si>
    <t>205,10</t>
  </si>
  <si>
    <t>185,47</t>
  </si>
  <si>
    <t>200,12</t>
  </si>
  <si>
    <t>211,63</t>
  </si>
  <si>
    <t>205,39</t>
  </si>
  <si>
    <t>202,23</t>
  </si>
  <si>
    <t>216,41</t>
  </si>
  <si>
    <t>186,94</t>
  </si>
  <si>
    <t>212,26</t>
  </si>
  <si>
    <t>208,83</t>
  </si>
  <si>
    <t>206,12</t>
  </si>
  <si>
    <t>203,71</t>
  </si>
  <si>
    <t>189,01</t>
  </si>
  <si>
    <t>199,45</t>
  </si>
  <si>
    <t>195,29</t>
  </si>
  <si>
    <t>200,22</t>
  </si>
  <si>
    <t>200,31</t>
  </si>
  <si>
    <t>201,36</t>
  </si>
  <si>
    <t>194,76</t>
  </si>
  <si>
    <t>191,97</t>
  </si>
  <si>
    <t>203,15</t>
  </si>
  <si>
    <t>204,73</t>
  </si>
  <si>
    <t>194,66</t>
  </si>
  <si>
    <t>189,53</t>
  </si>
  <si>
    <t>196,90</t>
  </si>
  <si>
    <t>192,25</t>
  </si>
  <si>
    <t>191,17</t>
  </si>
  <si>
    <t>199,13</t>
  </si>
  <si>
    <t>192,56</t>
  </si>
  <si>
    <t>190,25</t>
  </si>
  <si>
    <t>188,89</t>
  </si>
  <si>
    <t>189,04</t>
  </si>
  <si>
    <t>188,07</t>
  </si>
  <si>
    <t>187,05</t>
  </si>
  <si>
    <t>194,58</t>
  </si>
  <si>
    <t>199,19</t>
  </si>
  <si>
    <t>202,09</t>
  </si>
  <si>
    <t>215,85</t>
  </si>
  <si>
    <t>200,07</t>
  </si>
  <si>
    <t>191,69</t>
  </si>
  <si>
    <t>196,63</t>
  </si>
  <si>
    <t>196,51</t>
  </si>
  <si>
    <t>189,83</t>
  </si>
  <si>
    <t>189,84</t>
  </si>
  <si>
    <t>187,64</t>
  </si>
  <si>
    <t>191,18</t>
  </si>
  <si>
    <t>216,45</t>
  </si>
  <si>
    <t>212,72</t>
  </si>
  <si>
    <t>205,62</t>
  </si>
  <si>
    <t>203,46</t>
  </si>
  <si>
    <t>202,15</t>
  </si>
  <si>
    <t>203,77</t>
  </si>
  <si>
    <t>202,22</t>
  </si>
  <si>
    <t>210,21</t>
  </si>
  <si>
    <t>204,53</t>
  </si>
  <si>
    <t>201,33</t>
  </si>
  <si>
    <t>195,98</t>
  </si>
  <si>
    <t>190,56</t>
  </si>
  <si>
    <t>188,37</t>
  </si>
  <si>
    <t>189,77</t>
  </si>
  <si>
    <t>188,84</t>
  </si>
  <si>
    <t>192,23</t>
  </si>
  <si>
    <t>204,35</t>
  </si>
  <si>
    <t>216,59</t>
  </si>
  <si>
    <t>215,92</t>
  </si>
  <si>
    <t>200,34</t>
  </si>
  <si>
    <t>217,25</t>
  </si>
  <si>
    <t>187,61</t>
  </si>
  <si>
    <t>189,35</t>
  </si>
  <si>
    <t>195,12</t>
  </si>
  <si>
    <t>199,28</t>
  </si>
  <si>
    <t>211,80</t>
  </si>
  <si>
    <t>202,74</t>
  </si>
  <si>
    <t>186,46</t>
  </si>
  <si>
    <t>188,38</t>
  </si>
  <si>
    <t>208,67</t>
  </si>
  <si>
    <t>202,34</t>
  </si>
  <si>
    <t>205,76</t>
  </si>
  <si>
    <t>201,31</t>
  </si>
  <si>
    <t>203,32</t>
  </si>
  <si>
    <t>196,02</t>
  </si>
  <si>
    <t>196,73</t>
  </si>
  <si>
    <t>194,31</t>
  </si>
  <si>
    <t>189,21</t>
  </si>
  <si>
    <t>185,97</t>
  </si>
  <si>
    <t>212,45</t>
  </si>
  <si>
    <t>214,56</t>
  </si>
  <si>
    <t>216,16</t>
  </si>
  <si>
    <t>215,94</t>
  </si>
  <si>
    <t>187,68</t>
  </si>
  <si>
    <t>215,99</t>
  </si>
  <si>
    <t>216,64</t>
  </si>
  <si>
    <t>215,68</t>
  </si>
  <si>
    <t>213,83</t>
  </si>
  <si>
    <t>211,32</t>
  </si>
  <si>
    <t>208,93</t>
  </si>
  <si>
    <t>210,52</t>
  </si>
  <si>
    <t>213,50</t>
  </si>
  <si>
    <t>216,70</t>
  </si>
  <si>
    <t>217,79</t>
  </si>
  <si>
    <t>152,00</t>
  </si>
  <si>
    <t>257,00</t>
  </si>
  <si>
    <t>197,00</t>
  </si>
  <si>
    <t>230,00</t>
  </si>
  <si>
    <t>193,00</t>
  </si>
  <si>
    <t>182,00</t>
  </si>
  <si>
    <t>206,00</t>
  </si>
  <si>
    <t>383,00</t>
  </si>
  <si>
    <t>434,00</t>
  </si>
  <si>
    <t>473,00</t>
  </si>
  <si>
    <t>189,00</t>
  </si>
  <si>
    <t>159,00</t>
  </si>
  <si>
    <t>282,00</t>
  </si>
  <si>
    <t>132,00</t>
  </si>
  <si>
    <t>249,00</t>
  </si>
  <si>
    <t>219,00</t>
  </si>
  <si>
    <t>342,00</t>
  </si>
  <si>
    <t>372,00</t>
  </si>
  <si>
    <t>405,00</t>
  </si>
  <si>
    <t>498,00</t>
  </si>
  <si>
    <t>597,00</t>
  </si>
  <si>
    <t>276,00</t>
  </si>
  <si>
    <t>363,00</t>
  </si>
  <si>
    <t>432,00</t>
  </si>
  <si>
    <t>501,00</t>
  </si>
  <si>
    <t>362,00</t>
  </si>
  <si>
    <t>485,00</t>
  </si>
  <si>
    <t>327,00</t>
  </si>
  <si>
    <t>339,00</t>
  </si>
  <si>
    <t>516,00</t>
  </si>
  <si>
    <t>540,00</t>
  </si>
  <si>
    <t>747,00</t>
  </si>
  <si>
    <t>141,00</t>
  </si>
  <si>
    <t>216,00</t>
  </si>
  <si>
    <t>345,00</t>
  </si>
  <si>
    <t>729,00</t>
  </si>
  <si>
    <t>267,00</t>
  </si>
  <si>
    <t>366,00</t>
  </si>
  <si>
    <t>472,50</t>
  </si>
  <si>
    <t>245,70</t>
  </si>
  <si>
    <t>167,60</t>
  </si>
  <si>
    <t>375485,15</t>
  </si>
  <si>
    <t>5895199,17</t>
  </si>
  <si>
    <t>375568,37</t>
  </si>
  <si>
    <t>5895181,57</t>
  </si>
  <si>
    <t>375597,28</t>
  </si>
  <si>
    <t>5895216,06</t>
  </si>
  <si>
    <t>375539,78</t>
  </si>
  <si>
    <t>5895264,31</t>
  </si>
  <si>
    <t>375472,56</t>
  </si>
  <si>
    <t>5895261,95</t>
  </si>
  <si>
    <t>375953,78</t>
  </si>
  <si>
    <t>5895624,51</t>
  </si>
  <si>
    <t>375972,27</t>
  </si>
  <si>
    <t>5895390,97</t>
  </si>
  <si>
    <t>375437,21</t>
  </si>
  <si>
    <t>5895219,82</t>
  </si>
  <si>
    <t>375530,02</t>
  </si>
  <si>
    <t>5895213,75</t>
  </si>
  <si>
    <t>375702,92</t>
  </si>
  <si>
    <t>5895225,32</t>
  </si>
  <si>
    <t>375451,85</t>
  </si>
  <si>
    <t>375401,99</t>
  </si>
  <si>
    <t>5895216,74</t>
  </si>
  <si>
    <t>5895229,05</t>
  </si>
  <si>
    <t>375660,01</t>
  </si>
  <si>
    <t>5895065,52</t>
  </si>
  <si>
    <t>375593,42</t>
  </si>
  <si>
    <t>5895056,21</t>
  </si>
  <si>
    <t>375555,11</t>
  </si>
  <si>
    <t>5895088,32</t>
  </si>
  <si>
    <t>375515,25</t>
  </si>
  <si>
    <t>5895056,4</t>
  </si>
  <si>
    <t>375434,14</t>
  </si>
  <si>
    <t>5895115,32</t>
  </si>
  <si>
    <t>5895043,81</t>
  </si>
  <si>
    <t>5895037,27</t>
  </si>
  <si>
    <t>375431,27</t>
  </si>
  <si>
    <t>5895205,23</t>
  </si>
  <si>
    <t>375398,73</t>
  </si>
  <si>
    <t>5895049,77</t>
  </si>
  <si>
    <t>375479,92</t>
  </si>
  <si>
    <t>5895014,29</t>
  </si>
  <si>
    <t>379547,17</t>
  </si>
  <si>
    <t>5901770,71</t>
  </si>
  <si>
    <t>375519,12</t>
  </si>
  <si>
    <t>5895020,58</t>
  </si>
  <si>
    <t>375354,53</t>
  </si>
  <si>
    <t>5895028,23</t>
  </si>
  <si>
    <t>375693,56</t>
  </si>
  <si>
    <t>5895063,56</t>
  </si>
  <si>
    <t>375995,87</t>
  </si>
  <si>
    <t>5895110,09</t>
  </si>
  <si>
    <t>375261,02</t>
  </si>
  <si>
    <t>5894682,38</t>
  </si>
  <si>
    <t>376005,10</t>
  </si>
  <si>
    <t>5895602,30</t>
  </si>
  <si>
    <t>5894848,60</t>
  </si>
  <si>
    <t>375542,90</t>
  </si>
  <si>
    <t>375452,50</t>
  </si>
  <si>
    <t>375499,20</t>
  </si>
  <si>
    <t>374988,70</t>
  </si>
  <si>
    <t>374900,80</t>
  </si>
  <si>
    <t>374900,90</t>
  </si>
  <si>
    <t>378156,48</t>
  </si>
  <si>
    <t>5901572,78</t>
  </si>
  <si>
    <t>378206,47</t>
  </si>
  <si>
    <t>5902084,53</t>
  </si>
  <si>
    <t>378762,75</t>
  </si>
  <si>
    <t>5901792,37</t>
  </si>
  <si>
    <t>378276,24</t>
  </si>
  <si>
    <t>5901844,64</t>
  </si>
  <si>
    <t>378291,34</t>
  </si>
  <si>
    <t>5901814,21</t>
  </si>
  <si>
    <t>378240,38</t>
  </si>
  <si>
    <t>5901770,72</t>
  </si>
  <si>
    <t>378261,63</t>
  </si>
  <si>
    <t>5901684,06</t>
  </si>
  <si>
    <t>379518,29</t>
  </si>
  <si>
    <t>5901815,66</t>
  </si>
  <si>
    <t>379662,24</t>
  </si>
  <si>
    <t>379230,44</t>
  </si>
  <si>
    <t>5901923,05</t>
  </si>
  <si>
    <t>379233,49</t>
  </si>
  <si>
    <t>172,56</t>
  </si>
  <si>
    <t>87,43</t>
  </si>
  <si>
    <t>74,00</t>
  </si>
  <si>
    <t>32,30</t>
  </si>
  <si>
    <t>110,00</t>
  </si>
  <si>
    <t>115,00</t>
  </si>
  <si>
    <t>92,00</t>
  </si>
  <si>
    <t>158,00</t>
  </si>
  <si>
    <t>21,10</t>
  </si>
  <si>
    <t>5901827,00</t>
  </si>
  <si>
    <t>375374,93</t>
  </si>
  <si>
    <t>5896748,66</t>
  </si>
  <si>
    <t>184,71</t>
  </si>
  <si>
    <t>378961,25</t>
  </si>
  <si>
    <t>5897820,63</t>
  </si>
  <si>
    <t>379042,45</t>
  </si>
  <si>
    <t>5898226,51</t>
  </si>
  <si>
    <t>157,28</t>
  </si>
  <si>
    <t>189,26</t>
  </si>
  <si>
    <t>192,38</t>
  </si>
  <si>
    <t>192,41</t>
  </si>
  <si>
    <t>193,28</t>
  </si>
  <si>
    <t>193,06</t>
  </si>
  <si>
    <t>197,90</t>
  </si>
  <si>
    <t>193,65</t>
  </si>
  <si>
    <t>191,47</t>
  </si>
  <si>
    <t>200,68</t>
  </si>
  <si>
    <t>215,66</t>
  </si>
  <si>
    <t>219,68</t>
  </si>
  <si>
    <t>212,14</t>
  </si>
  <si>
    <t>211,00</t>
  </si>
  <si>
    <t>146,20</t>
  </si>
  <si>
    <t>128,90</t>
  </si>
  <si>
    <t>151,80</t>
  </si>
  <si>
    <t>32,1</t>
  </si>
  <si>
    <t>375,00</t>
  </si>
  <si>
    <t>PT-20-165</t>
  </si>
  <si>
    <t>PT-20-166</t>
  </si>
  <si>
    <t>PT-20-167</t>
  </si>
  <si>
    <t>PT-20-168</t>
  </si>
  <si>
    <t>PT-20-169</t>
  </si>
  <si>
    <t>PT-20-170</t>
  </si>
  <si>
    <t>PT-20-171</t>
  </si>
  <si>
    <t>PT-20-172</t>
  </si>
  <si>
    <t>PT-20-173</t>
  </si>
  <si>
    <t>PT-20-174</t>
  </si>
  <si>
    <t>PT-20-175</t>
  </si>
  <si>
    <t>PT-20-176</t>
  </si>
  <si>
    <t>PT-20-176A</t>
  </si>
  <si>
    <t>217,13</t>
  </si>
  <si>
    <t>217,15</t>
  </si>
  <si>
    <t>216,43</t>
  </si>
  <si>
    <t>215,98</t>
  </si>
  <si>
    <t>204,97</t>
  </si>
  <si>
    <t>212,30</t>
  </si>
  <si>
    <t>215,90</t>
  </si>
  <si>
    <t>225,00</t>
  </si>
  <si>
    <t>222,00</t>
  </si>
  <si>
    <t>75,66</t>
  </si>
  <si>
    <t>0,78</t>
  </si>
  <si>
    <t>97,49</t>
  </si>
  <si>
    <t>62,32</t>
  </si>
  <si>
    <t>1,85</t>
  </si>
  <si>
    <t>63,09</t>
  </si>
  <si>
    <t>59,75</t>
  </si>
  <si>
    <t>101,00</t>
  </si>
  <si>
    <t>95,30</t>
  </si>
  <si>
    <t>119,60</t>
  </si>
  <si>
    <t>153,40</t>
  </si>
  <si>
    <t>160,30</t>
  </si>
  <si>
    <t>163,80</t>
  </si>
  <si>
    <t>161,40</t>
  </si>
  <si>
    <t>10,30</t>
  </si>
  <si>
    <t>71,40</t>
  </si>
  <si>
    <t>8,60</t>
  </si>
  <si>
    <t>67,99</t>
  </si>
  <si>
    <t>1,95</t>
  </si>
  <si>
    <t>23,21</t>
  </si>
  <si>
    <t>18,51</t>
  </si>
  <si>
    <t>0,97</t>
  </si>
  <si>
    <t>36,41</t>
  </si>
  <si>
    <t>2,48</t>
  </si>
  <si>
    <t>166,00</t>
  </si>
  <si>
    <t>133,70</t>
  </si>
  <si>
    <t>182,40</t>
  </si>
  <si>
    <t>150,50</t>
  </si>
  <si>
    <t>187,80</t>
  </si>
  <si>
    <t>10,40</t>
  </si>
  <si>
    <t>14,50</t>
  </si>
  <si>
    <t>8,30</t>
  </si>
  <si>
    <t>7,20</t>
  </si>
  <si>
    <t>0,92</t>
  </si>
  <si>
    <t>30,76</t>
  </si>
  <si>
    <t>63,01</t>
  </si>
  <si>
    <t>0,33</t>
  </si>
  <si>
    <t>58,67</t>
  </si>
  <si>
    <t>2,92</t>
  </si>
  <si>
    <t>1,92</t>
  </si>
  <si>
    <t>45,12</t>
  </si>
  <si>
    <t>143,17</t>
  </si>
  <si>
    <t>0,61</t>
  </si>
  <si>
    <t>32,46</t>
  </si>
  <si>
    <t>53,44</t>
  </si>
  <si>
    <t>1,11</t>
  </si>
  <si>
    <t>42,33</t>
  </si>
  <si>
    <t>1,01</t>
  </si>
  <si>
    <t>116,15</t>
  </si>
  <si>
    <t>0,44</t>
  </si>
  <si>
    <t>45,69</t>
  </si>
  <si>
    <t>36,24</t>
  </si>
  <si>
    <t>44,83</t>
  </si>
  <si>
    <t>90,67</t>
  </si>
  <si>
    <t>45,63</t>
  </si>
  <si>
    <t>237,00</t>
  </si>
  <si>
    <t>36,00</t>
  </si>
  <si>
    <t>56,00</t>
  </si>
  <si>
    <t>91,00</t>
  </si>
  <si>
    <t>170,00</t>
  </si>
  <si>
    <t>33,00</t>
  </si>
  <si>
    <t>28,00</t>
  </si>
  <si>
    <t>40,50</t>
  </si>
  <si>
    <t>229,30</t>
  </si>
  <si>
    <t>244,50</t>
  </si>
  <si>
    <t>34,50</t>
  </si>
  <si>
    <t>111,50</t>
  </si>
  <si>
    <t>123,50</t>
  </si>
  <si>
    <t>28,90</t>
  </si>
  <si>
    <t>46,90</t>
  </si>
  <si>
    <t>103,60</t>
  </si>
  <si>
    <t>47,60</t>
  </si>
  <si>
    <t>51,80</t>
  </si>
  <si>
    <t>30,40</t>
  </si>
  <si>
    <t>132,50</t>
  </si>
  <si>
    <t>97,20</t>
  </si>
  <si>
    <t>252,80</t>
  </si>
  <si>
    <t>230,80</t>
  </si>
  <si>
    <t>31,80</t>
  </si>
  <si>
    <t>30,80</t>
  </si>
  <si>
    <t>101,50</t>
  </si>
  <si>
    <t>164,80</t>
  </si>
  <si>
    <t>47,80</t>
  </si>
  <si>
    <t>72,89</t>
  </si>
  <si>
    <t>95,72</t>
  </si>
  <si>
    <t>24,85</t>
  </si>
  <si>
    <t>60,75</t>
  </si>
  <si>
    <t>28,75</t>
  </si>
  <si>
    <t>55,25</t>
  </si>
  <si>
    <t>231,90</t>
  </si>
  <si>
    <t>42,02</t>
  </si>
  <si>
    <t>98,86</t>
  </si>
  <si>
    <t>16,80</t>
  </si>
  <si>
    <t>5,40</t>
  </si>
  <si>
    <t>68,50</t>
  </si>
  <si>
    <t>16,90</t>
  </si>
  <si>
    <t>139,80</t>
  </si>
  <si>
    <t>178,00</t>
  </si>
  <si>
    <t>38,20</t>
  </si>
  <si>
    <t>0,32</t>
  </si>
  <si>
    <t>67,10</t>
  </si>
  <si>
    <t>68,60</t>
  </si>
  <si>
    <t>69,70</t>
  </si>
  <si>
    <t>179,30</t>
  </si>
  <si>
    <t>0,42</t>
  </si>
  <si>
    <t>86,50</t>
  </si>
  <si>
    <t>221,50</t>
  </si>
  <si>
    <t>242,50</t>
  </si>
  <si>
    <t>94,50</t>
  </si>
  <si>
    <t>232,00</t>
  </si>
  <si>
    <t>250,00</t>
  </si>
  <si>
    <t>60,80</t>
  </si>
  <si>
    <t>15,01</t>
  </si>
  <si>
    <t>41,20</t>
  </si>
  <si>
    <t>41,60</t>
  </si>
  <si>
    <t>42,60</t>
  </si>
  <si>
    <t>41,90</t>
  </si>
  <si>
    <t>0,35</t>
  </si>
  <si>
    <t>0,68</t>
  </si>
  <si>
    <t>113,00</t>
  </si>
  <si>
    <t>147,00</t>
  </si>
  <si>
    <t>184,50</t>
  </si>
  <si>
    <t>0,82</t>
  </si>
  <si>
    <t>8,56</t>
  </si>
  <si>
    <t>200,80</t>
  </si>
  <si>
    <t>13,30</t>
  </si>
  <si>
    <t>121,10</t>
  </si>
  <si>
    <t>122,40</t>
  </si>
  <si>
    <t>257,70</t>
  </si>
  <si>
    <t>264,8</t>
  </si>
  <si>
    <t>7,10</t>
  </si>
  <si>
    <t>49,50</t>
  </si>
  <si>
    <t>1,26</t>
  </si>
  <si>
    <t>76,50</t>
  </si>
  <si>
    <t>0,76</t>
  </si>
  <si>
    <t>15,40</t>
  </si>
  <si>
    <t>1,29</t>
  </si>
  <si>
    <t>120,80</t>
  </si>
  <si>
    <t>9,40</t>
  </si>
  <si>
    <t>0,86</t>
  </si>
  <si>
    <t>PT-21-177</t>
  </si>
  <si>
    <t>PT-21-178</t>
  </si>
  <si>
    <t>PT-21-179</t>
  </si>
  <si>
    <t>PT-21-180</t>
  </si>
  <si>
    <t>PT-21-181</t>
  </si>
  <si>
    <t>PT-21-182</t>
  </si>
  <si>
    <t>PT-21-183</t>
  </si>
  <si>
    <t>42,20</t>
  </si>
  <si>
    <t>38,50</t>
  </si>
  <si>
    <t>58,60</t>
  </si>
  <si>
    <t>5,17</t>
  </si>
  <si>
    <t>0,74</t>
  </si>
  <si>
    <t>0,45</t>
  </si>
  <si>
    <t>4,29</t>
  </si>
  <si>
    <t>0,58</t>
  </si>
  <si>
    <t>123,80</t>
  </si>
  <si>
    <t>141,50</t>
  </si>
  <si>
    <t>29,50</t>
  </si>
  <si>
    <t>308,30</t>
  </si>
  <si>
    <t>73,90</t>
  </si>
  <si>
    <t>166,80</t>
  </si>
  <si>
    <t>371,30</t>
  </si>
  <si>
    <t>339,20</t>
  </si>
  <si>
    <t>345,10</t>
  </si>
  <si>
    <t>45,80</t>
  </si>
  <si>
    <t>30,90</t>
  </si>
  <si>
    <t>121,00</t>
  </si>
  <si>
    <t>10,10</t>
  </si>
  <si>
    <t>0,04</t>
  </si>
  <si>
    <t>0,07</t>
  </si>
  <si>
    <t>0,10</t>
  </si>
  <si>
    <t>0,03</t>
  </si>
  <si>
    <t>18,95</t>
  </si>
  <si>
    <t>13,95</t>
  </si>
  <si>
    <t>86,05</t>
  </si>
  <si>
    <t>87,3</t>
  </si>
  <si>
    <t>97,45</t>
  </si>
  <si>
    <t>93,20</t>
  </si>
  <si>
    <t>100,00</t>
  </si>
  <si>
    <t>90,30</t>
  </si>
  <si>
    <t>35,80</t>
  </si>
  <si>
    <t>0,80</t>
  </si>
  <si>
    <t>PT-21-184</t>
  </si>
  <si>
    <t>PT-21-185</t>
  </si>
  <si>
    <t>PT-21-186</t>
  </si>
  <si>
    <t>PT-21-187</t>
  </si>
  <si>
    <t>PT-21-188</t>
  </si>
  <si>
    <t>0,56</t>
  </si>
  <si>
    <t>2,76</t>
  </si>
  <si>
    <t>362,35</t>
  </si>
  <si>
    <t>463,15</t>
  </si>
  <si>
    <t>382,00</t>
  </si>
  <si>
    <t>357,00</t>
  </si>
  <si>
    <t>430,00</t>
  </si>
  <si>
    <t>389,00</t>
  </si>
  <si>
    <t>279,50</t>
  </si>
  <si>
    <t>345,50</t>
  </si>
  <si>
    <t>337,50</t>
  </si>
  <si>
    <t>198,50</t>
  </si>
  <si>
    <t>404,50</t>
  </si>
  <si>
    <t>8,70</t>
  </si>
  <si>
    <t>77,50</t>
  </si>
  <si>
    <t>94,00</t>
  </si>
  <si>
    <t>100,80</t>
  </si>
  <si>
    <t>42,15</t>
  </si>
  <si>
    <t>69,60</t>
  </si>
  <si>
    <t>0,95</t>
  </si>
  <si>
    <t>387,50</t>
  </si>
  <si>
    <t>388,10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</si>
</sst>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medium">
        <color auto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medium">
        <color auto="1"/>
      </top>
      <bottom style="medium">
        <color theme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thin">
        <color theme="1"/>
      </right>
      <top style="medium">
        <color auto="1"/>
      </top>
      <bottom style="medium">
        <color theme="1"/>
      </bottom>
      <diagonal/>
    </border>
    <border>
      <left/>
      <right style="thin">
        <color theme="1"/>
      </right>
      <top/>
      <bottom style="medium">
        <color auto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6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2" fontId="10" fillId="3" borderId="25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 wrapText="1"/>
    </xf>
    <xf numFmtId="2" fontId="6" fillId="3" borderId="25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/>
    </xf>
    <xf numFmtId="0" fontId="4" fillId="4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0" fillId="4" borderId="0" xfId="0" applyNumberFormat="1" applyFont="1" applyFill="1" applyAlignment="1">
      <alignment horizontal="center"/>
    </xf>
    <xf numFmtId="0" fontId="0" fillId="4" borderId="2" xfId="0" applyNumberFormat="1" applyFont="1" applyFill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4" borderId="2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0" fillId="3" borderId="2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5" borderId="3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0" fillId="4" borderId="0" xfId="0" applyNumberFormat="1" applyFont="1" applyFill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4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4" borderId="0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0" fillId="4" borderId="4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4" borderId="0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4" fillId="4" borderId="0" xfId="0" applyNumberFormat="1" applyFont="1" applyFill="1" applyBorder="1" applyAlignment="1">
      <alignment horizontal="center"/>
    </xf>
    <xf numFmtId="0" fontId="10" fillId="3" borderId="2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4" borderId="24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2" fontId="4" fillId="5" borderId="19" xfId="0" applyNumberFormat="1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4" fillId="5" borderId="23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1" fontId="2" fillId="5" borderId="5" xfId="0" applyNumberFormat="1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6" borderId="5" xfId="0" quotePrefix="1" applyFont="1" applyFill="1" applyBorder="1" applyAlignment="1">
      <alignment horizontal="center"/>
    </xf>
    <xf numFmtId="2" fontId="4" fillId="6" borderId="5" xfId="0" applyNumberFormat="1" applyFont="1" applyFill="1" applyBorder="1" applyAlignment="1">
      <alignment horizontal="center"/>
    </xf>
    <xf numFmtId="2" fontId="10" fillId="3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2" xfId="0" quotePrefix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7" fillId="6" borderId="0" xfId="0" quotePrefix="1" applyFont="1" applyFill="1" applyBorder="1" applyAlignment="1">
      <alignment horizontal="center"/>
    </xf>
    <xf numFmtId="2" fontId="4" fillId="6" borderId="0" xfId="0" applyNumberFormat="1" applyFont="1" applyFill="1" applyBorder="1" applyAlignment="1">
      <alignment horizontal="center"/>
    </xf>
    <xf numFmtId="0" fontId="4" fillId="6" borderId="0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>
      <alignment horizontal="center"/>
    </xf>
    <xf numFmtId="2" fontId="4" fillId="6" borderId="0" xfId="0" applyNumberFormat="1" applyFont="1" applyFill="1" applyBorder="1" applyAlignment="1">
      <alignment horizontal="left" vertical="center"/>
    </xf>
    <xf numFmtId="2" fontId="4" fillId="6" borderId="0" xfId="0" applyNumberFormat="1" applyFont="1" applyFill="1" applyBorder="1" applyAlignment="1">
      <alignment horizontal="center" vertical="center"/>
    </xf>
    <xf numFmtId="0" fontId="7" fillId="6" borderId="3" xfId="0" quotePrefix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left" vertical="center"/>
    </xf>
    <xf numFmtId="2" fontId="4" fillId="6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>
      <alignment horizontal="center" vertical="center"/>
    </xf>
    <xf numFmtId="2" fontId="13" fillId="4" borderId="4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164" fontId="13" fillId="4" borderId="4" xfId="0" applyNumberFormat="1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2" fontId="13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/>
    </xf>
    <xf numFmtId="164" fontId="13" fillId="4" borderId="25" xfId="0" applyNumberFormat="1" applyFont="1" applyFill="1" applyBorder="1" applyAlignment="1">
      <alignment horizontal="center" vertical="center"/>
    </xf>
    <xf numFmtId="164" fontId="13" fillId="0" borderId="2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6" borderId="5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/>
    </xf>
    <xf numFmtId="2" fontId="0" fillId="6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2" fontId="22" fillId="0" borderId="3" xfId="0" applyNumberFormat="1" applyFont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2" fontId="4" fillId="6" borderId="5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2" fontId="18" fillId="4" borderId="4" xfId="0" applyNumberFormat="1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5" xfId="0" applyNumberFormat="1" applyFont="1" applyBorder="1" applyAlignment="1">
      <alignment horizontal="center" vertical="center"/>
    </xf>
    <xf numFmtId="2" fontId="23" fillId="0" borderId="25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25" xfId="0" applyNumberFormat="1" applyFont="1" applyFill="1" applyBorder="1" applyAlignment="1">
      <alignment horizontal="center" vertical="center"/>
    </xf>
    <xf numFmtId="2" fontId="23" fillId="4" borderId="25" xfId="0" applyNumberFormat="1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3" fillId="4" borderId="25" xfId="0" applyNumberFormat="1" applyFont="1" applyFill="1" applyBorder="1" applyAlignment="1">
      <alignment horizontal="center" vertical="center"/>
    </xf>
    <xf numFmtId="0" fontId="13" fillId="4" borderId="25" xfId="0" applyNumberFormat="1" applyFont="1" applyFill="1" applyBorder="1" applyAlignment="1">
      <alignment horizontal="center"/>
    </xf>
    <xf numFmtId="2" fontId="13" fillId="4" borderId="25" xfId="0" applyNumberFormat="1" applyFont="1" applyFill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4" xfId="0" applyNumberFormat="1" applyFont="1" applyFill="1" applyBorder="1" applyAlignment="1">
      <alignment horizontal="center" vertical="center"/>
    </xf>
    <xf numFmtId="2" fontId="18" fillId="6" borderId="4" xfId="0" applyNumberFormat="1" applyFont="1" applyFill="1" applyBorder="1" applyAlignment="1">
      <alignment horizontal="center" vertical="center"/>
    </xf>
    <xf numFmtId="2" fontId="13" fillId="6" borderId="4" xfId="0" applyNumberFormat="1" applyFont="1" applyFill="1" applyBorder="1" applyAlignment="1">
      <alignment horizontal="center" vertical="center"/>
    </xf>
    <xf numFmtId="2" fontId="13" fillId="7" borderId="4" xfId="0" applyNumberFormat="1" applyFont="1" applyFill="1" applyBorder="1" applyAlignment="1">
      <alignment horizontal="left" vertical="center"/>
    </xf>
    <xf numFmtId="2" fontId="13" fillId="7" borderId="4" xfId="0" applyNumberFormat="1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2" fontId="18" fillId="4" borderId="25" xfId="0" applyNumberFormat="1" applyFont="1" applyFill="1" applyBorder="1" applyAlignment="1">
      <alignment horizontal="center" vertical="center"/>
    </xf>
    <xf numFmtId="2" fontId="13" fillId="4" borderId="25" xfId="0" applyNumberFormat="1" applyFont="1" applyFill="1" applyBorder="1" applyAlignment="1">
      <alignment horizontal="center"/>
    </xf>
    <xf numFmtId="2" fontId="13" fillId="0" borderId="25" xfId="0" applyNumberFormat="1" applyFont="1" applyBorder="1" applyAlignment="1">
      <alignment horizontal="center"/>
    </xf>
    <xf numFmtId="2" fontId="13" fillId="6" borderId="4" xfId="0" applyNumberFormat="1" applyFont="1" applyFill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3" fillId="4" borderId="4" xfId="0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4" fillId="4" borderId="25" xfId="0" applyNumberFormat="1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2" fontId="14" fillId="4" borderId="25" xfId="0" applyNumberFormat="1" applyFont="1" applyFill="1" applyBorder="1" applyAlignment="1">
      <alignment horizontal="center" vertical="center" wrapText="1"/>
    </xf>
    <xf numFmtId="0" fontId="13" fillId="4" borderId="25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4" borderId="4" xfId="0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13" fillId="0" borderId="25" xfId="0" applyNumberFormat="1" applyFont="1" applyFill="1" applyBorder="1" applyAlignment="1">
      <alignment horizontal="center" vertical="center"/>
    </xf>
    <xf numFmtId="2" fontId="13" fillId="0" borderId="25" xfId="0" applyNumberFormat="1" applyFont="1" applyFill="1" applyBorder="1" applyAlignment="1">
      <alignment horizontal="center"/>
    </xf>
    <xf numFmtId="2" fontId="13" fillId="0" borderId="25" xfId="0" applyNumberFormat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8" fillId="0" borderId="25" xfId="0" applyNumberFormat="1" applyFont="1" applyFill="1" applyBorder="1" applyAlignment="1">
      <alignment horizontal="center" vertical="center"/>
    </xf>
    <xf numFmtId="0" fontId="0" fillId="0" borderId="0" xfId="0" applyFill="1"/>
    <xf numFmtId="2" fontId="4" fillId="0" borderId="31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 vertical="center"/>
    </xf>
    <xf numFmtId="2" fontId="18" fillId="0" borderId="26" xfId="0" applyNumberFormat="1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13" fillId="0" borderId="34" xfId="0" applyNumberFormat="1" applyFont="1" applyFill="1" applyBorder="1" applyAlignment="1">
      <alignment horizontal="center" vertical="center"/>
    </xf>
    <xf numFmtId="2" fontId="13" fillId="0" borderId="34" xfId="0" applyNumberFormat="1" applyFont="1" applyFill="1" applyBorder="1" applyAlignment="1">
      <alignment horizontal="center"/>
    </xf>
    <xf numFmtId="2" fontId="13" fillId="0" borderId="34" xfId="0" applyNumberFormat="1" applyFont="1" applyFill="1" applyBorder="1" applyAlignment="1">
      <alignment horizontal="center" vertical="center"/>
    </xf>
    <xf numFmtId="0" fontId="18" fillId="0" borderId="34" xfId="0" applyNumberFormat="1" applyFont="1" applyFill="1" applyBorder="1" applyAlignment="1">
      <alignment horizontal="center" vertical="center"/>
    </xf>
    <xf numFmtId="2" fontId="18" fillId="0" borderId="35" xfId="0" applyNumberFormat="1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/>
    </xf>
    <xf numFmtId="0" fontId="13" fillId="0" borderId="36" xfId="0" applyNumberFormat="1" applyFont="1" applyFill="1" applyBorder="1" applyAlignment="1">
      <alignment horizontal="center" vertical="center"/>
    </xf>
    <xf numFmtId="2" fontId="13" fillId="0" borderId="36" xfId="0" applyNumberFormat="1" applyFont="1" applyFill="1" applyBorder="1" applyAlignment="1">
      <alignment horizontal="center"/>
    </xf>
    <xf numFmtId="2" fontId="13" fillId="0" borderId="36" xfId="0" applyNumberFormat="1" applyFont="1" applyFill="1" applyBorder="1" applyAlignment="1">
      <alignment horizontal="center" vertical="center"/>
    </xf>
    <xf numFmtId="0" fontId="18" fillId="0" borderId="36" xfId="0" applyNumberFormat="1" applyFont="1" applyFill="1" applyBorder="1" applyAlignment="1">
      <alignment horizontal="center" vertical="center"/>
    </xf>
    <xf numFmtId="2" fontId="18" fillId="0" borderId="36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/>
    </xf>
    <xf numFmtId="2" fontId="13" fillId="0" borderId="26" xfId="0" applyNumberFormat="1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/>
    </xf>
    <xf numFmtId="0" fontId="13" fillId="0" borderId="33" xfId="0" applyNumberFormat="1" applyFont="1" applyFill="1" applyBorder="1" applyAlignment="1">
      <alignment horizontal="center" vertical="center"/>
    </xf>
    <xf numFmtId="2" fontId="13" fillId="0" borderId="33" xfId="0" applyNumberFormat="1" applyFont="1" applyFill="1" applyBorder="1" applyAlignment="1">
      <alignment horizontal="center"/>
    </xf>
    <xf numFmtId="2" fontId="13" fillId="0" borderId="33" xfId="0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/>
    </xf>
    <xf numFmtId="2" fontId="13" fillId="0" borderId="35" xfId="0" applyNumberFormat="1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/>
    </xf>
    <xf numFmtId="0" fontId="19" fillId="3" borderId="30" xfId="0" applyFont="1" applyFill="1" applyBorder="1" applyAlignment="1">
      <alignment horizontal="center" vertical="center" wrapText="1"/>
    </xf>
    <xf numFmtId="0" fontId="20" fillId="3" borderId="0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 wrapText="1"/>
    </xf>
    <xf numFmtId="2" fontId="19" fillId="3" borderId="0" xfId="0" applyNumberFormat="1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2" fontId="18" fillId="0" borderId="4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/>
    </xf>
    <xf numFmtId="2" fontId="18" fillId="0" borderId="25" xfId="0" applyNumberFormat="1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25" xfId="0" applyNumberFormat="1" applyFont="1" applyFill="1" applyBorder="1" applyAlignment="1">
      <alignment horizontal="center"/>
    </xf>
    <xf numFmtId="2" fontId="18" fillId="0" borderId="25" xfId="0" applyNumberFormat="1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2" fontId="18" fillId="0" borderId="34" xfId="0" applyNumberFormat="1" applyFont="1" applyFill="1" applyBorder="1" applyAlignment="1">
      <alignment horizontal="center" vertical="center"/>
    </xf>
    <xf numFmtId="0" fontId="18" fillId="0" borderId="36" xfId="0" applyNumberFormat="1" applyFont="1" applyFill="1" applyBorder="1" applyAlignment="1">
      <alignment horizontal="center"/>
    </xf>
    <xf numFmtId="2" fontId="18" fillId="0" borderId="36" xfId="0" applyNumberFormat="1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23" fillId="0" borderId="35" xfId="0" applyFont="1" applyFill="1" applyBorder="1" applyAlignment="1">
      <alignment horizontal="center"/>
    </xf>
    <xf numFmtId="0" fontId="13" fillId="0" borderId="35" xfId="0" applyNumberFormat="1" applyFont="1" applyFill="1" applyBorder="1" applyAlignment="1">
      <alignment horizontal="center" vertical="center"/>
    </xf>
    <xf numFmtId="2" fontId="13" fillId="0" borderId="35" xfId="0" applyNumberFormat="1" applyFont="1" applyFill="1" applyBorder="1" applyAlignment="1">
      <alignment horizontal="center"/>
    </xf>
    <xf numFmtId="0" fontId="18" fillId="0" borderId="35" xfId="0" applyNumberFormat="1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23" fillId="0" borderId="41" xfId="0" applyFont="1" applyFill="1" applyBorder="1" applyAlignment="1">
      <alignment horizontal="center"/>
    </xf>
    <xf numFmtId="0" fontId="13" fillId="0" borderId="42" xfId="0" applyNumberFormat="1" applyFont="1" applyFill="1" applyBorder="1" applyAlignment="1">
      <alignment horizontal="center" vertical="center"/>
    </xf>
    <xf numFmtId="2" fontId="13" fillId="0" borderId="42" xfId="0" applyNumberFormat="1" applyFont="1" applyFill="1" applyBorder="1" applyAlignment="1">
      <alignment horizontal="center"/>
    </xf>
    <xf numFmtId="2" fontId="13" fillId="0" borderId="42" xfId="0" applyNumberFormat="1" applyFont="1" applyFill="1" applyBorder="1" applyAlignment="1">
      <alignment horizontal="center" vertical="center"/>
    </xf>
    <xf numFmtId="0" fontId="18" fillId="0" borderId="42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3" fillId="0" borderId="42" xfId="0" applyFont="1" applyFill="1" applyBorder="1" applyAlignment="1">
      <alignment horizontal="center"/>
    </xf>
    <xf numFmtId="2" fontId="18" fillId="0" borderId="42" xfId="0" applyNumberFormat="1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23" fillId="0" borderId="40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39" fontId="5" fillId="0" borderId="0" xfId="0" applyNumberFormat="1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0" fillId="4" borderId="25" xfId="0" applyNumberFormat="1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2" fontId="4" fillId="6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left" vertical="center"/>
    </xf>
    <xf numFmtId="2" fontId="4" fillId="7" borderId="4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left"/>
    </xf>
    <xf numFmtId="0" fontId="4" fillId="8" borderId="25" xfId="0" applyNumberFormat="1" applyFont="1" applyFill="1" applyBorder="1" applyAlignment="1">
      <alignment horizontal="center"/>
    </xf>
    <xf numFmtId="0" fontId="4" fillId="8" borderId="4" xfId="0" applyNumberFormat="1" applyFont="1" applyFill="1" applyBorder="1" applyAlignment="1">
      <alignment horizontal="center"/>
    </xf>
    <xf numFmtId="2" fontId="4" fillId="8" borderId="25" xfId="0" applyNumberFormat="1" applyFont="1" applyFill="1" applyBorder="1" applyAlignment="1">
      <alignment horizontal="center"/>
    </xf>
    <xf numFmtId="2" fontId="4" fillId="8" borderId="25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2" fontId="3" fillId="4" borderId="25" xfId="0" applyNumberFormat="1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vertical="center" wrapText="1"/>
    </xf>
    <xf numFmtId="0" fontId="0" fillId="4" borderId="25" xfId="0" applyFont="1" applyFill="1" applyBorder="1" applyAlignment="1">
      <alignment vertical="center" wrapText="1"/>
    </xf>
    <xf numFmtId="0" fontId="9" fillId="4" borderId="29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4" borderId="25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4" borderId="25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vertical="center"/>
    </xf>
    <xf numFmtId="0" fontId="4" fillId="0" borderId="25" xfId="0" applyNumberFormat="1" applyFont="1" applyBorder="1" applyAlignment="1">
      <alignment horizontal="center" vertical="center"/>
    </xf>
    <xf numFmtId="0" fontId="4" fillId="4" borderId="25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17" fillId="4" borderId="28" xfId="0" applyFont="1" applyFill="1" applyBorder="1" applyAlignment="1">
      <alignment horizontal="center"/>
    </xf>
    <xf numFmtId="0" fontId="5" fillId="4" borderId="25" xfId="0" applyNumberFormat="1" applyFont="1" applyFill="1" applyBorder="1" applyAlignment="1">
      <alignment horizontal="center"/>
    </xf>
    <xf numFmtId="2" fontId="5" fillId="4" borderId="25" xfId="0" applyNumberFormat="1" applyFont="1" applyFill="1" applyBorder="1" applyAlignment="1">
      <alignment horizontal="center"/>
    </xf>
    <xf numFmtId="2" fontId="5" fillId="4" borderId="25" xfId="0" applyNumberFormat="1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5" fillId="4" borderId="25" xfId="0" applyNumberFormat="1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4" fillId="4" borderId="25" xfId="0" applyNumberFormat="1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/>
    </xf>
    <xf numFmtId="2" fontId="4" fillId="5" borderId="25" xfId="0" applyNumberFormat="1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0" fontId="16" fillId="0" borderId="25" xfId="0" applyNumberFormat="1" applyFont="1" applyBorder="1" applyAlignment="1">
      <alignment horizontal="center"/>
    </xf>
    <xf numFmtId="2" fontId="16" fillId="0" borderId="25" xfId="0" applyNumberFormat="1" applyFont="1" applyBorder="1" applyAlignment="1">
      <alignment horizontal="center"/>
    </xf>
    <xf numFmtId="2" fontId="16" fillId="0" borderId="25" xfId="0" applyNumberFormat="1" applyFont="1" applyBorder="1" applyAlignment="1">
      <alignment horizontal="right"/>
    </xf>
    <xf numFmtId="2" fontId="16" fillId="0" borderId="25" xfId="0" applyNumberFormat="1" applyFont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5" xfId="0" applyNumberFormat="1" applyFont="1" applyFill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 vertical="center"/>
    </xf>
    <xf numFmtId="2" fontId="4" fillId="4" borderId="46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left" vertical="center"/>
    </xf>
    <xf numFmtId="0" fontId="7" fillId="0" borderId="29" xfId="0" applyFont="1" applyFill="1" applyBorder="1" applyAlignment="1">
      <alignment horizontal="center"/>
    </xf>
    <xf numFmtId="2" fontId="4" fillId="0" borderId="46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/>
    </xf>
    <xf numFmtId="2" fontId="4" fillId="0" borderId="47" xfId="0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/>
    </xf>
    <xf numFmtId="1" fontId="4" fillId="0" borderId="49" xfId="0" applyNumberFormat="1" applyFont="1" applyFill="1" applyBorder="1" applyAlignment="1">
      <alignment horizontal="center"/>
    </xf>
    <xf numFmtId="0" fontId="4" fillId="0" borderId="49" xfId="0" applyNumberFormat="1" applyFont="1" applyFill="1" applyBorder="1" applyAlignment="1">
      <alignment horizontal="center"/>
    </xf>
    <xf numFmtId="2" fontId="4" fillId="0" borderId="49" xfId="0" applyNumberFormat="1" applyFont="1" applyFill="1" applyBorder="1" applyAlignment="1">
      <alignment horizontal="center" vertical="center"/>
    </xf>
    <xf numFmtId="2" fontId="5" fillId="0" borderId="46" xfId="0" applyNumberFormat="1" applyFont="1" applyFill="1" applyBorder="1" applyAlignment="1">
      <alignment horizontal="center" vertical="center"/>
    </xf>
    <xf numFmtId="0" fontId="0" fillId="0" borderId="0" xfId="0" applyBorder="1"/>
    <xf numFmtId="1" fontId="18" fillId="0" borderId="4" xfId="0" applyNumberFormat="1" applyFont="1" applyFill="1" applyBorder="1" applyAlignment="1">
      <alignment horizontal="center"/>
    </xf>
    <xf numFmtId="2" fontId="18" fillId="0" borderId="46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39" fontId="13" fillId="0" borderId="0" xfId="0" applyNumberFormat="1" applyFont="1" applyFill="1" applyBorder="1" applyAlignment="1">
      <alignment horizontal="center"/>
    </xf>
    <xf numFmtId="2" fontId="18" fillId="0" borderId="47" xfId="0" applyNumberFormat="1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/>
    </xf>
    <xf numFmtId="1" fontId="18" fillId="0" borderId="49" xfId="0" applyNumberFormat="1" applyFont="1" applyFill="1" applyBorder="1" applyAlignment="1">
      <alignment horizontal="center"/>
    </xf>
    <xf numFmtId="0" fontId="18" fillId="0" borderId="49" xfId="0" applyNumberFormat="1" applyFont="1" applyFill="1" applyBorder="1" applyAlignment="1">
      <alignment horizontal="center"/>
    </xf>
    <xf numFmtId="2" fontId="18" fillId="0" borderId="49" xfId="0" applyNumberFormat="1" applyFont="1" applyFill="1" applyBorder="1" applyAlignment="1">
      <alignment horizontal="center" vertical="center"/>
    </xf>
    <xf numFmtId="2" fontId="18" fillId="0" borderId="50" xfId="0" applyNumberFormat="1" applyFont="1" applyFill="1" applyBorder="1" applyAlignment="1">
      <alignment horizontal="center" vertical="center"/>
    </xf>
    <xf numFmtId="2" fontId="13" fillId="0" borderId="46" xfId="0" applyNumberFormat="1" applyFont="1" applyFill="1" applyBorder="1" applyAlignment="1">
      <alignment horizontal="center" vertical="center"/>
    </xf>
    <xf numFmtId="39" fontId="5" fillId="0" borderId="3" xfId="0" applyNumberFormat="1" applyFont="1" applyFill="1" applyBorder="1" applyAlignment="1">
      <alignment horizontal="center"/>
    </xf>
    <xf numFmtId="2" fontId="4" fillId="0" borderId="51" xfId="0" applyNumberFormat="1" applyFont="1" applyFill="1" applyBorder="1" applyAlignment="1">
      <alignment horizontal="center" vertical="center"/>
    </xf>
    <xf numFmtId="2" fontId="5" fillId="0" borderId="51" xfId="0" applyNumberFormat="1" applyFont="1" applyFill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4" fillId="4" borderId="47" xfId="0" applyNumberFormat="1" applyFont="1" applyFill="1" applyBorder="1" applyAlignment="1">
      <alignment horizontal="center" vertical="center"/>
    </xf>
    <xf numFmtId="2" fontId="4" fillId="0" borderId="51" xfId="0" applyNumberFormat="1" applyFont="1" applyBorder="1" applyAlignment="1">
      <alignment horizontal="center" vertical="center"/>
    </xf>
    <xf numFmtId="0" fontId="0" fillId="6" borderId="0" xfId="0" applyFill="1"/>
    <xf numFmtId="0" fontId="13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0" xfId="0" applyNumberFormat="1" applyFont="1" applyFill="1" applyBorder="1" applyAlignment="1">
      <alignment horizontal="center" vertical="center"/>
    </xf>
    <xf numFmtId="2" fontId="18" fillId="4" borderId="0" xfId="0" applyNumberFormat="1" applyFont="1" applyFill="1" applyBorder="1" applyAlignment="1">
      <alignment horizontal="center" vertical="center"/>
    </xf>
    <xf numFmtId="0" fontId="23" fillId="4" borderId="43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0" fontId="18" fillId="4" borderId="34" xfId="0" applyNumberFormat="1" applyFont="1" applyFill="1" applyBorder="1" applyAlignment="1">
      <alignment horizontal="center" vertical="center"/>
    </xf>
    <xf numFmtId="2" fontId="18" fillId="4" borderId="34" xfId="0" applyNumberFormat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23" fillId="4" borderId="41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18" fillId="4" borderId="42" xfId="0" applyNumberFormat="1" applyFont="1" applyFill="1" applyBorder="1" applyAlignment="1">
      <alignment horizontal="center" vertical="center"/>
    </xf>
    <xf numFmtId="2" fontId="18" fillId="4" borderId="42" xfId="0" applyNumberFormat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164" fontId="13" fillId="0" borderId="42" xfId="0" applyNumberFormat="1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2" fontId="25" fillId="0" borderId="0" xfId="0" applyNumberFormat="1" applyFont="1" applyFill="1" applyAlignment="1">
      <alignment horizontal="center" vertical="center"/>
    </xf>
    <xf numFmtId="2" fontId="26" fillId="0" borderId="0" xfId="0" applyNumberFormat="1" applyFont="1" applyFill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1" fontId="18" fillId="0" borderId="3" xfId="0" applyNumberFormat="1" applyFont="1" applyFill="1" applyBorder="1" applyAlignment="1">
      <alignment horizontal="center"/>
    </xf>
    <xf numFmtId="0" fontId="18" fillId="0" borderId="3" xfId="0" applyNumberFormat="1" applyFont="1" applyFill="1" applyBorder="1" applyAlignment="1">
      <alignment horizontal="center"/>
    </xf>
    <xf numFmtId="2" fontId="18" fillId="0" borderId="3" xfId="0" applyNumberFormat="1" applyFont="1" applyFill="1" applyBorder="1" applyAlignment="1">
      <alignment horizontal="center" vertical="center"/>
    </xf>
    <xf numFmtId="2" fontId="13" fillId="0" borderId="51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/>
    </xf>
    <xf numFmtId="1" fontId="25" fillId="0" borderId="5" xfId="0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2" fontId="25" fillId="0" borderId="5" xfId="0" applyNumberFormat="1" applyFont="1" applyFill="1" applyBorder="1" applyAlignment="1">
      <alignment horizontal="center" vertical="center"/>
    </xf>
    <xf numFmtId="2" fontId="26" fillId="0" borderId="54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/>
    </xf>
    <xf numFmtId="1" fontId="25" fillId="0" borderId="4" xfId="0" applyNumberFormat="1" applyFont="1" applyFill="1" applyBorder="1" applyAlignment="1">
      <alignment horizontal="center"/>
    </xf>
    <xf numFmtId="0" fontId="25" fillId="0" borderId="4" xfId="0" applyNumberFormat="1" applyFont="1" applyFill="1" applyBorder="1" applyAlignment="1">
      <alignment horizontal="center"/>
    </xf>
    <xf numFmtId="2" fontId="26" fillId="0" borderId="46" xfId="0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/>
    </xf>
    <xf numFmtId="2" fontId="26" fillId="0" borderId="47" xfId="0" applyNumberFormat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/>
    </xf>
    <xf numFmtId="1" fontId="25" fillId="0" borderId="3" xfId="0" applyNumberFormat="1" applyFont="1" applyFill="1" applyBorder="1" applyAlignment="1">
      <alignment horizontal="center"/>
    </xf>
    <xf numFmtId="0" fontId="25" fillId="0" borderId="3" xfId="0" applyNumberFormat="1" applyFont="1" applyFill="1" applyBorder="1" applyAlignment="1">
      <alignment horizontal="center"/>
    </xf>
    <xf numFmtId="2" fontId="26" fillId="0" borderId="51" xfId="0" applyNumberFormat="1" applyFont="1" applyFill="1" applyBorder="1" applyAlignment="1">
      <alignment horizontal="center" vertical="center"/>
    </xf>
    <xf numFmtId="2" fontId="25" fillId="0" borderId="4" xfId="0" applyNumberFormat="1" applyFont="1" applyFill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2" fontId="5" fillId="0" borderId="47" xfId="0" applyNumberFormat="1" applyFont="1" applyFill="1" applyBorder="1" applyAlignment="1">
      <alignment horizontal="center" vertical="center"/>
    </xf>
    <xf numFmtId="2" fontId="4" fillId="6" borderId="5" xfId="0" applyNumberFormat="1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/>
    </xf>
    <xf numFmtId="1" fontId="18" fillId="0" borderId="5" xfId="0" applyNumberFormat="1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/>
    </xf>
    <xf numFmtId="2" fontId="18" fillId="0" borderId="5" xfId="0" applyNumberFormat="1" applyFont="1" applyFill="1" applyBorder="1" applyAlignment="1">
      <alignment horizontal="center" vertical="center"/>
    </xf>
    <xf numFmtId="2" fontId="13" fillId="0" borderId="54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/>
    <xf numFmtId="2" fontId="13" fillId="0" borderId="47" xfId="0" applyNumberFormat="1" applyFont="1" applyFill="1" applyBorder="1" applyAlignment="1">
      <alignment horizontal="center" vertical="center"/>
    </xf>
    <xf numFmtId="0" fontId="18" fillId="0" borderId="4" xfId="0" applyFont="1" applyBorder="1"/>
    <xf numFmtId="0" fontId="18" fillId="0" borderId="46" xfId="0" applyFont="1" applyBorder="1"/>
    <xf numFmtId="0" fontId="18" fillId="0" borderId="47" xfId="0" applyFont="1" applyBorder="1"/>
    <xf numFmtId="0" fontId="18" fillId="0" borderId="3" xfId="0" applyFont="1" applyBorder="1"/>
    <xf numFmtId="0" fontId="18" fillId="0" borderId="51" xfId="0" applyFont="1" applyBorder="1"/>
  </cellXfs>
  <cellStyles count="1">
    <cellStyle name="Normal" xfId="0" builtinId="0"/>
  </cellStyles>
  <dxfs count="45"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2" formatCode="0.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numFmt numFmtId="2" formatCode="0.00"/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2" formatCode="0.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MS\Sakami\IMPORTS\Sakami%20composites%20assays%202021-06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 PT ang"/>
      <sheetName val="COMPO Peninsule ang"/>
      <sheetName val="COMPO JR ang"/>
      <sheetName val="COMPO PT fr"/>
      <sheetName val="COMPO JR fr"/>
      <sheetName val="COMPO Peninsule fr"/>
      <sheetName val="Feuil2"/>
      <sheetName val="Sakami composites assays 2021-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K458" totalsRowShown="0" dataDxfId="44">
  <autoFilter ref="A1:K458" xr:uid="{00000000-0009-0000-0100-000001000000}"/>
  <tableColumns count="11">
    <tableColumn id="1" xr3:uid="{00000000-0010-0000-0000-000001000000}" name="Hole #" dataDxfId="43"/>
    <tableColumn id="2" xr3:uid="{00000000-0010-0000-0000-000002000000}" name="Location X" dataDxfId="42"/>
    <tableColumn id="3" xr3:uid="{00000000-0010-0000-0000-000003000000}" name="Location Y" dataDxfId="41"/>
    <tableColumn id="4" xr3:uid="{00000000-0010-0000-0000-000004000000}" name="Location Z" dataDxfId="40"/>
    <tableColumn id="5" xr3:uid="{00000000-0010-0000-0000-000005000000}" name="Length" dataDxfId="39"/>
    <tableColumn id="6" xr3:uid="{00000000-0010-0000-0000-000006000000}" name="Azimuth" dataDxfId="38"/>
    <tableColumn id="7" xr3:uid="{00000000-0010-0000-0000-000007000000}" name="Dip" dataDxfId="37"/>
    <tableColumn id="8" xr3:uid="{00000000-0010-0000-0000-000008000000}" name="From (m)" dataDxfId="36"/>
    <tableColumn id="9" xr3:uid="{00000000-0010-0000-0000-000009000000}" name="To (m)" dataDxfId="35"/>
    <tableColumn id="10" xr3:uid="{00000000-0010-0000-0000-00000A000000}" name="Length* (m)" dataDxfId="34">
      <calculatedColumnFormula>[1]!Tableau1[[#This Row],[To (m)]]-[1]!Tableau1[[#This Row],[From (m)]]</calculatedColumnFormula>
    </tableColumn>
    <tableColumn id="11" xr3:uid="{00000000-0010-0000-0000-00000B000000}" name="Au (g/t)" dataDxfId="3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O28" totalsRowShown="0" headerRowDxfId="32" dataDxfId="31">
  <autoFilter ref="A1:O28" xr:uid="{00000000-0009-0000-0100-000002000000}"/>
  <tableColumns count="15">
    <tableColumn id="1" xr3:uid="{00000000-0010-0000-0100-000001000000}" name="Hole #" dataDxfId="30"/>
    <tableColumn id="2" xr3:uid="{00000000-0010-0000-0100-000002000000}" name="Location X" dataDxfId="29"/>
    <tableColumn id="3" xr3:uid="{00000000-0010-0000-0100-000003000000}" name="Location Y" dataDxfId="28"/>
    <tableColumn id="4" xr3:uid="{00000000-0010-0000-0100-000004000000}" name="Location Z" dataDxfId="27"/>
    <tableColumn id="5" xr3:uid="{00000000-0010-0000-0100-000005000000}" name="Length" dataDxfId="26"/>
    <tableColumn id="6" xr3:uid="{00000000-0010-0000-0100-000006000000}" name="Azimuth" dataDxfId="25"/>
    <tableColumn id="7" xr3:uid="{00000000-0010-0000-0100-000007000000}" name="Dip" dataDxfId="24"/>
    <tableColumn id="8" xr3:uid="{00000000-0010-0000-0100-000008000000}" name="From (m)" dataDxfId="23"/>
    <tableColumn id="9" xr3:uid="{00000000-0010-0000-0100-000009000000}" name="To (m)" dataDxfId="22"/>
    <tableColumn id="10" xr3:uid="{00000000-0010-0000-0100-00000A000000}" name="Length* (m)" dataDxfId="21"/>
    <tableColumn id="11" xr3:uid="{00000000-0010-0000-0100-00000B000000}" name="Au (g/t)" dataDxfId="20"/>
    <tableColumn id="12" xr3:uid="{00000000-0010-0000-0100-00000C000000}" name="Cu ppm" dataDxfId="19"/>
    <tableColumn id="13" xr3:uid="{00000000-0010-0000-0100-00000D000000}" name="% Cu" dataDxfId="18"/>
    <tableColumn id="14" xr3:uid="{00000000-0010-0000-0100-00000E000000}" name="Ni ppm" dataDxfId="17"/>
    <tableColumn id="15" xr3:uid="{00000000-0010-0000-0100-00000F000000}" name="% Ni" dataDxfId="1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N458" totalsRowShown="0" headerRowDxfId="1" tableBorderDxfId="0">
  <autoFilter ref="A1:N458" xr:uid="{00000000-0009-0000-0100-000003000000}"/>
  <tableColumns count="14">
    <tableColumn id="1" xr3:uid="{00000000-0010-0000-0200-000001000000}" name="Hole #"/>
    <tableColumn id="2" xr3:uid="{00000000-0010-0000-0200-000002000000}" name="Location X"/>
    <tableColumn id="3" xr3:uid="{00000000-0010-0000-0200-000003000000}" name="Location Y"/>
    <tableColumn id="4" xr3:uid="{00000000-0010-0000-0200-000004000000}" name="Location Z"/>
    <tableColumn id="5" xr3:uid="{00000000-0010-0000-0200-000005000000}" name="Length"/>
    <tableColumn id="6" xr3:uid="{00000000-0010-0000-0200-000006000000}" name="Azimuth"/>
    <tableColumn id="7" xr3:uid="{00000000-0010-0000-0200-000007000000}" name="Pendage"/>
    <tableColumn id="8" xr3:uid="{00000000-0010-0000-0200-000008000000}" name="From (m)"/>
    <tableColumn id="9" xr3:uid="{00000000-0010-0000-0200-000009000000}" name="To (m)"/>
    <tableColumn id="10" xr3:uid="{00000000-0010-0000-0200-00000A000000}" name="Length* (m)"/>
    <tableColumn id="11" xr3:uid="{00000000-0010-0000-0200-00000B000000}" name="Au (g/t)"/>
    <tableColumn id="12" xr3:uid="{00000000-0010-0000-0200-00000C000000}" name="Cu ppm"/>
    <tableColumn id="13" xr3:uid="{00000000-0010-0000-0200-00000D000000}" name="% Cu"/>
    <tableColumn id="14" xr3:uid="{00000000-0010-0000-0200-00000E000000}" name="Ni ppm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K28" totalsRowShown="0" headerRowDxfId="15" dataDxfId="14" tableBorderDxfId="13">
  <autoFilter ref="A1:K28" xr:uid="{00000000-0009-0000-0100-000004000000}"/>
  <tableColumns count="11">
    <tableColumn id="1" xr3:uid="{00000000-0010-0000-0300-000001000000}" name="Hole #" dataDxfId="12"/>
    <tableColumn id="2" xr3:uid="{00000000-0010-0000-0300-000002000000}" name="Location X" dataDxfId="11"/>
    <tableColumn id="3" xr3:uid="{00000000-0010-0000-0300-000003000000}" name="Location Y" dataDxfId="10"/>
    <tableColumn id="4" xr3:uid="{00000000-0010-0000-0300-000004000000}" name="Location Z" dataDxfId="9"/>
    <tableColumn id="5" xr3:uid="{00000000-0010-0000-0300-000005000000}" name="Length" dataDxfId="8"/>
    <tableColumn id="6" xr3:uid="{00000000-0010-0000-0300-000006000000}" name="Azimuth" dataDxfId="7"/>
    <tableColumn id="7" xr3:uid="{00000000-0010-0000-0300-000007000000}" name="Pendage" dataDxfId="6"/>
    <tableColumn id="8" xr3:uid="{00000000-0010-0000-0300-000008000000}" name="From (m)" dataDxfId="5"/>
    <tableColumn id="9" xr3:uid="{00000000-0010-0000-0300-000009000000}" name="To (m)" dataDxfId="4"/>
    <tableColumn id="10" xr3:uid="{00000000-0010-0000-0300-00000A000000}" name="Length* (m)" dataDxfId="3"/>
    <tableColumn id="11" xr3:uid="{00000000-0010-0000-0300-00000B000000}" name="Au (g/t)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Q458"/>
  <sheetViews>
    <sheetView tabSelected="1" topLeftCell="A436" zoomScaleNormal="100" workbookViewId="0">
      <selection activeCell="G450" sqref="G450"/>
    </sheetView>
  </sheetViews>
  <sheetFormatPr baseColWidth="10" defaultColWidth="11.42578125" defaultRowHeight="15.75" customHeight="1" x14ac:dyDescent="0.25"/>
  <cols>
    <col min="1" max="1" width="16" style="4" customWidth="1"/>
    <col min="2" max="3" width="14.7109375" style="4" customWidth="1"/>
    <col min="4" max="4" width="14.42578125" style="4" customWidth="1"/>
    <col min="5" max="6" width="13.140625" style="29" customWidth="1"/>
    <col min="7" max="7" width="13" style="6" customWidth="1"/>
    <col min="8" max="8" width="10.42578125" style="6" customWidth="1"/>
    <col min="9" max="9" width="16.28515625" style="6" customWidth="1"/>
    <col min="10" max="10" width="12.5703125" style="6" customWidth="1"/>
    <col min="11" max="11" width="11.7109375" style="4" customWidth="1"/>
    <col min="12" max="16384" width="11.42578125" style="4"/>
  </cols>
  <sheetData>
    <row r="1" spans="1:11" s="2" customFormat="1" ht="15.75" customHeight="1" thickBot="1" x14ac:dyDescent="0.3">
      <c r="A1" s="399" t="s">
        <v>47</v>
      </c>
      <c r="B1" s="68" t="s">
        <v>277</v>
      </c>
      <c r="C1" s="68" t="s">
        <v>278</v>
      </c>
      <c r="D1" s="68" t="s">
        <v>279</v>
      </c>
      <c r="E1" s="68" t="s">
        <v>280</v>
      </c>
      <c r="F1" s="93" t="s">
        <v>790</v>
      </c>
      <c r="G1" s="93" t="s">
        <v>791</v>
      </c>
      <c r="H1" s="141" t="s">
        <v>48</v>
      </c>
      <c r="I1" s="141" t="s">
        <v>49</v>
      </c>
      <c r="J1" s="142" t="s">
        <v>50</v>
      </c>
      <c r="K1" s="141" t="s">
        <v>51</v>
      </c>
    </row>
    <row r="2" spans="1:11" s="2" customFormat="1" ht="24" customHeight="1" x14ac:dyDescent="0.25">
      <c r="A2" s="400" t="s">
        <v>250</v>
      </c>
      <c r="B2" s="16">
        <v>375485.15</v>
      </c>
      <c r="C2" s="16">
        <v>5895199.1699999999</v>
      </c>
      <c r="D2" s="401">
        <v>185.26862884100001</v>
      </c>
      <c r="E2" s="16">
        <v>167.6</v>
      </c>
      <c r="F2" s="104">
        <v>40</v>
      </c>
      <c r="G2" s="104">
        <v>-60</v>
      </c>
      <c r="H2" s="16">
        <v>82.55</v>
      </c>
      <c r="I2" s="16">
        <v>86</v>
      </c>
      <c r="J2" s="16">
        <v>3.45</v>
      </c>
      <c r="K2" s="16">
        <v>1.02</v>
      </c>
    </row>
    <row r="3" spans="1:11" s="2" customFormat="1" ht="24" customHeight="1" x14ac:dyDescent="0.25">
      <c r="A3" s="403"/>
      <c r="B3" s="404"/>
      <c r="C3" s="404"/>
      <c r="D3" s="404"/>
      <c r="E3" s="404"/>
      <c r="F3" s="405"/>
      <c r="G3" s="405"/>
      <c r="H3" s="406">
        <v>91.9</v>
      </c>
      <c r="I3" s="406">
        <v>99.8</v>
      </c>
      <c r="J3" s="406">
        <v>7.9</v>
      </c>
      <c r="K3" s="406">
        <v>3.01</v>
      </c>
    </row>
    <row r="4" spans="1:11" s="2" customFormat="1" ht="24" customHeight="1" x14ac:dyDescent="0.25">
      <c r="A4" s="408"/>
      <c r="B4" s="409"/>
      <c r="C4" s="409"/>
      <c r="D4" s="409"/>
      <c r="E4" s="409"/>
      <c r="F4" s="410"/>
      <c r="G4" s="410"/>
      <c r="H4" s="401">
        <v>107.5</v>
      </c>
      <c r="I4" s="401">
        <v>109.5</v>
      </c>
      <c r="J4" s="401">
        <v>2</v>
      </c>
      <c r="K4" s="401">
        <v>1.41</v>
      </c>
    </row>
    <row r="5" spans="1:11" s="2" customFormat="1" ht="24" customHeight="1" thickBot="1" x14ac:dyDescent="0.3">
      <c r="A5" s="403"/>
      <c r="B5" s="404"/>
      <c r="C5" s="404"/>
      <c r="D5" s="404"/>
      <c r="E5" s="404"/>
      <c r="F5" s="405"/>
      <c r="G5" s="405"/>
      <c r="H5" s="406">
        <v>150</v>
      </c>
      <c r="I5" s="406">
        <v>151.5</v>
      </c>
      <c r="J5" s="406">
        <v>1.5</v>
      </c>
      <c r="K5" s="406">
        <v>1.62</v>
      </c>
    </row>
    <row r="6" spans="1:11" s="2" customFormat="1" ht="24" customHeight="1" x14ac:dyDescent="0.25">
      <c r="A6" s="400" t="s">
        <v>251</v>
      </c>
      <c r="B6" s="16">
        <v>375568.37</v>
      </c>
      <c r="C6" s="16">
        <v>5895181.5700000003</v>
      </c>
      <c r="D6" s="16">
        <v>185.17425061099999</v>
      </c>
      <c r="E6" s="16">
        <v>152</v>
      </c>
      <c r="F6" s="104">
        <v>130</v>
      </c>
      <c r="G6" s="104">
        <v>-48</v>
      </c>
      <c r="H6" s="16">
        <v>11.15</v>
      </c>
      <c r="I6" s="16">
        <v>31</v>
      </c>
      <c r="J6" s="16">
        <v>19.850000000000001</v>
      </c>
      <c r="K6" s="16">
        <v>1.97</v>
      </c>
    </row>
    <row r="7" spans="1:11" s="2" customFormat="1" ht="24" customHeight="1" thickBot="1" x14ac:dyDescent="0.3">
      <c r="A7" s="412" t="s">
        <v>64</v>
      </c>
      <c r="B7" s="407"/>
      <c r="C7" s="407"/>
      <c r="D7" s="407"/>
      <c r="E7" s="407"/>
      <c r="F7" s="405"/>
      <c r="G7" s="405"/>
      <c r="H7" s="406">
        <v>12</v>
      </c>
      <c r="I7" s="406">
        <v>30</v>
      </c>
      <c r="J7" s="406">
        <v>18</v>
      </c>
      <c r="K7" s="406">
        <v>2.1</v>
      </c>
    </row>
    <row r="8" spans="1:11" s="2" customFormat="1" ht="24" customHeight="1" x14ac:dyDescent="0.25">
      <c r="A8" s="400" t="s">
        <v>252</v>
      </c>
      <c r="B8" s="16">
        <v>375597.28</v>
      </c>
      <c r="C8" s="16">
        <v>5895216.0599999996</v>
      </c>
      <c r="D8" s="16">
        <v>185.169998169</v>
      </c>
      <c r="E8" s="16">
        <v>164</v>
      </c>
      <c r="F8" s="104">
        <v>130</v>
      </c>
      <c r="G8" s="104">
        <v>-50</v>
      </c>
      <c r="H8" s="16">
        <v>49.8</v>
      </c>
      <c r="I8" s="16">
        <v>60</v>
      </c>
      <c r="J8" s="16">
        <v>10.199999999999999</v>
      </c>
      <c r="K8" s="16">
        <v>2.12</v>
      </c>
    </row>
    <row r="9" spans="1:11" s="2" customFormat="1" ht="24" customHeight="1" thickBot="1" x14ac:dyDescent="0.3">
      <c r="A9" s="412" t="s">
        <v>64</v>
      </c>
      <c r="B9" s="407"/>
      <c r="C9" s="407"/>
      <c r="D9" s="407"/>
      <c r="E9" s="407"/>
      <c r="F9" s="405"/>
      <c r="G9" s="405"/>
      <c r="H9" s="406">
        <v>50.5</v>
      </c>
      <c r="I9" s="406">
        <v>59</v>
      </c>
      <c r="J9" s="406">
        <v>8.5</v>
      </c>
      <c r="K9" s="406">
        <v>2.42</v>
      </c>
    </row>
    <row r="10" spans="1:11" s="2" customFormat="1" ht="24" customHeight="1" thickBot="1" x14ac:dyDescent="0.3">
      <c r="A10" s="413" t="s">
        <v>892</v>
      </c>
      <c r="B10" s="414">
        <v>375539.78</v>
      </c>
      <c r="C10" s="414">
        <v>5895264.3099999996</v>
      </c>
      <c r="D10" s="414">
        <v>185.169998169</v>
      </c>
      <c r="E10" s="414">
        <v>171</v>
      </c>
      <c r="F10" s="414">
        <v>130</v>
      </c>
      <c r="G10" s="414">
        <v>-51</v>
      </c>
      <c r="H10" s="415" t="s">
        <v>913</v>
      </c>
      <c r="I10" s="416"/>
      <c r="J10" s="416"/>
      <c r="K10" s="416"/>
    </row>
    <row r="11" spans="1:11" s="2" customFormat="1" ht="24" customHeight="1" x14ac:dyDescent="0.25">
      <c r="A11" s="417" t="s">
        <v>253</v>
      </c>
      <c r="B11" s="9">
        <v>375472.56</v>
      </c>
      <c r="C11" s="9">
        <v>5895261.9500000002</v>
      </c>
      <c r="D11" s="9">
        <v>185.169998169</v>
      </c>
      <c r="E11" s="9">
        <v>257</v>
      </c>
      <c r="F11" s="107">
        <v>130</v>
      </c>
      <c r="G11" s="107">
        <v>-48</v>
      </c>
      <c r="H11" s="9">
        <v>72</v>
      </c>
      <c r="I11" s="9">
        <v>78</v>
      </c>
      <c r="J11" s="9">
        <v>6</v>
      </c>
      <c r="K11" s="9">
        <v>2.12</v>
      </c>
    </row>
    <row r="12" spans="1:11" s="2" customFormat="1" ht="24" customHeight="1" thickBot="1" x14ac:dyDescent="0.3">
      <c r="A12" s="408"/>
      <c r="B12" s="409"/>
      <c r="C12" s="409"/>
      <c r="D12" s="409"/>
      <c r="E12" s="409"/>
      <c r="F12" s="410"/>
      <c r="G12" s="410"/>
      <c r="H12" s="401">
        <v>215</v>
      </c>
      <c r="I12" s="401">
        <v>217</v>
      </c>
      <c r="J12" s="401">
        <v>2</v>
      </c>
      <c r="K12" s="401">
        <v>2.2200000000000002</v>
      </c>
    </row>
    <row r="13" spans="1:11" s="2" customFormat="1" ht="24" customHeight="1" thickBot="1" x14ac:dyDescent="0.3">
      <c r="A13" s="413" t="s">
        <v>893</v>
      </c>
      <c r="B13" s="414">
        <v>375953.78</v>
      </c>
      <c r="C13" s="414">
        <v>5895602.2999999998</v>
      </c>
      <c r="D13" s="414">
        <v>185.169998169</v>
      </c>
      <c r="E13" s="414">
        <v>197</v>
      </c>
      <c r="F13" s="414">
        <v>130</v>
      </c>
      <c r="G13" s="414">
        <v>-50</v>
      </c>
      <c r="H13" s="415" t="s">
        <v>913</v>
      </c>
      <c r="I13" s="416"/>
      <c r="J13" s="416"/>
      <c r="K13" s="416"/>
    </row>
    <row r="14" spans="1:11" s="2" customFormat="1" ht="24" customHeight="1" thickBot="1" x14ac:dyDescent="0.3">
      <c r="A14" s="413" t="s">
        <v>894</v>
      </c>
      <c r="B14" s="414">
        <v>376005.1</v>
      </c>
      <c r="C14" s="414">
        <v>5895624.5099999998</v>
      </c>
      <c r="D14" s="414">
        <v>185.169998169</v>
      </c>
      <c r="E14" s="414">
        <v>269</v>
      </c>
      <c r="F14" s="414">
        <v>130</v>
      </c>
      <c r="G14" s="414">
        <v>-50</v>
      </c>
      <c r="H14" s="415" t="s">
        <v>913</v>
      </c>
      <c r="I14" s="416"/>
      <c r="J14" s="416"/>
      <c r="K14" s="416"/>
    </row>
    <row r="15" spans="1:11" s="2" customFormat="1" ht="24" customHeight="1" thickBot="1" x14ac:dyDescent="0.3">
      <c r="A15" s="413" t="s">
        <v>895</v>
      </c>
      <c r="B15" s="414">
        <v>375972.27</v>
      </c>
      <c r="C15" s="414">
        <v>5895390.9699999997</v>
      </c>
      <c r="D15" s="414">
        <v>185.169998169</v>
      </c>
      <c r="E15" s="414">
        <v>215</v>
      </c>
      <c r="F15" s="414">
        <v>310</v>
      </c>
      <c r="G15" s="414">
        <v>-50</v>
      </c>
      <c r="H15" s="415" t="s">
        <v>913</v>
      </c>
      <c r="I15" s="416"/>
      <c r="J15" s="416"/>
      <c r="K15" s="416"/>
    </row>
    <row r="16" spans="1:11" s="2" customFormat="1" ht="24" customHeight="1" x14ac:dyDescent="0.25">
      <c r="A16" s="400" t="s">
        <v>254</v>
      </c>
      <c r="B16" s="16">
        <v>375437.21</v>
      </c>
      <c r="C16" s="16">
        <v>5895219.8200000003</v>
      </c>
      <c r="D16" s="16">
        <v>185.20428352600001</v>
      </c>
      <c r="E16" s="16">
        <v>230</v>
      </c>
      <c r="F16" s="104">
        <v>130</v>
      </c>
      <c r="G16" s="104">
        <v>-51</v>
      </c>
      <c r="H16" s="16">
        <v>125</v>
      </c>
      <c r="I16" s="16">
        <v>129</v>
      </c>
      <c r="J16" s="495">
        <v>4</v>
      </c>
      <c r="K16" s="16">
        <v>2.87</v>
      </c>
    </row>
    <row r="17" spans="1:11" s="2" customFormat="1" ht="24" customHeight="1" x14ac:dyDescent="0.25">
      <c r="A17" s="403"/>
      <c r="B17" s="404"/>
      <c r="C17" s="404"/>
      <c r="D17" s="404"/>
      <c r="E17" s="404"/>
      <c r="F17" s="405"/>
      <c r="G17" s="405"/>
      <c r="H17" s="406">
        <v>133.94999999999999</v>
      </c>
      <c r="I17" s="406">
        <v>138.5</v>
      </c>
      <c r="J17" s="524">
        <v>4.55</v>
      </c>
      <c r="K17" s="406">
        <v>1.74</v>
      </c>
    </row>
    <row r="18" spans="1:11" s="2" customFormat="1" ht="24" customHeight="1" x14ac:dyDescent="0.25">
      <c r="A18" s="408"/>
      <c r="B18" s="409"/>
      <c r="C18" s="409"/>
      <c r="D18" s="409"/>
      <c r="E18" s="409"/>
      <c r="F18" s="410"/>
      <c r="G18" s="410"/>
      <c r="H18" s="401">
        <v>149.25</v>
      </c>
      <c r="I18" s="401">
        <v>151.25</v>
      </c>
      <c r="J18" s="525">
        <v>2</v>
      </c>
      <c r="K18" s="401">
        <v>1.63</v>
      </c>
    </row>
    <row r="19" spans="1:11" s="2" customFormat="1" ht="24" customHeight="1" x14ac:dyDescent="0.25">
      <c r="A19" s="403" t="s">
        <v>255</v>
      </c>
      <c r="B19" s="406">
        <v>375530.02</v>
      </c>
      <c r="C19" s="406">
        <v>5895213.75</v>
      </c>
      <c r="D19" s="406">
        <v>185.169998169</v>
      </c>
      <c r="E19" s="406">
        <v>193</v>
      </c>
      <c r="F19" s="405">
        <v>130</v>
      </c>
      <c r="G19" s="405">
        <v>-53</v>
      </c>
      <c r="H19" s="406">
        <v>18.350000000000001</v>
      </c>
      <c r="I19" s="406">
        <v>73</v>
      </c>
      <c r="J19" s="524">
        <v>54.65</v>
      </c>
      <c r="K19" s="406">
        <v>2.5099999999999998</v>
      </c>
    </row>
    <row r="20" spans="1:11" s="2" customFormat="1" ht="24" customHeight="1" x14ac:dyDescent="0.25">
      <c r="A20" s="418" t="s">
        <v>64</v>
      </c>
      <c r="B20" s="411"/>
      <c r="C20" s="411"/>
      <c r="D20" s="411"/>
      <c r="E20" s="411"/>
      <c r="F20" s="410"/>
      <c r="G20" s="410"/>
      <c r="H20" s="401">
        <v>43</v>
      </c>
      <c r="I20" s="401">
        <v>57</v>
      </c>
      <c r="J20" s="525">
        <v>14</v>
      </c>
      <c r="K20" s="401">
        <v>3.52</v>
      </c>
    </row>
    <row r="21" spans="1:11" s="2" customFormat="1" ht="24" customHeight="1" thickBot="1" x14ac:dyDescent="0.3">
      <c r="A21" s="403"/>
      <c r="B21" s="404"/>
      <c r="C21" s="404"/>
      <c r="D21" s="404"/>
      <c r="E21" s="404"/>
      <c r="F21" s="405"/>
      <c r="G21" s="405"/>
      <c r="H21" s="406">
        <v>172</v>
      </c>
      <c r="I21" s="406">
        <v>174</v>
      </c>
      <c r="J21" s="526">
        <v>2</v>
      </c>
      <c r="K21" s="406">
        <v>1.6</v>
      </c>
    </row>
    <row r="22" spans="1:11" s="2" customFormat="1" ht="24" customHeight="1" thickBot="1" x14ac:dyDescent="0.3">
      <c r="A22" s="413" t="s">
        <v>896</v>
      </c>
      <c r="B22" s="414">
        <v>375702.92</v>
      </c>
      <c r="C22" s="414">
        <v>5895225.3200000003</v>
      </c>
      <c r="D22" s="414">
        <v>185.169998169</v>
      </c>
      <c r="E22" s="414">
        <v>122</v>
      </c>
      <c r="F22" s="414">
        <v>130</v>
      </c>
      <c r="G22" s="414">
        <v>-64</v>
      </c>
      <c r="H22" s="415" t="s">
        <v>913</v>
      </c>
      <c r="I22" s="416"/>
      <c r="J22" s="416"/>
      <c r="K22" s="416"/>
    </row>
    <row r="23" spans="1:11" s="2" customFormat="1" ht="24" customHeight="1" thickBot="1" x14ac:dyDescent="0.3">
      <c r="A23" s="413" t="s">
        <v>897</v>
      </c>
      <c r="B23" s="414">
        <v>375451.85</v>
      </c>
      <c r="C23" s="414">
        <v>5894848.5999999996</v>
      </c>
      <c r="D23" s="414">
        <v>198.35111235799999</v>
      </c>
      <c r="E23" s="414">
        <v>203</v>
      </c>
      <c r="F23" s="414">
        <v>310</v>
      </c>
      <c r="G23" s="414">
        <v>-46</v>
      </c>
      <c r="H23" s="415" t="s">
        <v>913</v>
      </c>
      <c r="I23" s="416"/>
      <c r="J23" s="416"/>
      <c r="K23" s="416"/>
    </row>
    <row r="24" spans="1:11" s="2" customFormat="1" ht="24" customHeight="1" thickBot="1" x14ac:dyDescent="0.3">
      <c r="A24" s="400" t="s">
        <v>256</v>
      </c>
      <c r="B24" s="16">
        <v>375401.99</v>
      </c>
      <c r="C24" s="16">
        <v>5895216.7400000002</v>
      </c>
      <c r="D24" s="16">
        <v>185.411747934</v>
      </c>
      <c r="E24" s="16">
        <v>182</v>
      </c>
      <c r="F24" s="104">
        <v>130</v>
      </c>
      <c r="G24" s="104">
        <v>-50</v>
      </c>
      <c r="H24" s="16">
        <v>160.5</v>
      </c>
      <c r="I24" s="16">
        <v>168.75</v>
      </c>
      <c r="J24" s="16">
        <v>8.25</v>
      </c>
      <c r="K24" s="16">
        <v>2.96</v>
      </c>
    </row>
    <row r="25" spans="1:11" s="2" customFormat="1" ht="24" customHeight="1" thickBot="1" x14ac:dyDescent="0.3">
      <c r="A25" s="413" t="s">
        <v>898</v>
      </c>
      <c r="B25" s="414">
        <v>375542.9</v>
      </c>
      <c r="C25" s="414">
        <v>5895229.0499999998</v>
      </c>
      <c r="D25" s="414">
        <v>185.169998169</v>
      </c>
      <c r="E25" s="414">
        <v>191</v>
      </c>
      <c r="F25" s="414">
        <v>130</v>
      </c>
      <c r="G25" s="414">
        <v>-50</v>
      </c>
      <c r="H25" s="415" t="s">
        <v>913</v>
      </c>
      <c r="I25" s="416"/>
      <c r="J25" s="416"/>
      <c r="K25" s="416"/>
    </row>
    <row r="26" spans="1:11" s="2" customFormat="1" ht="24" customHeight="1" x14ac:dyDescent="0.25">
      <c r="A26" s="400" t="s">
        <v>257</v>
      </c>
      <c r="B26" s="16">
        <v>375660.01</v>
      </c>
      <c r="C26" s="16">
        <v>5895065.5199999996</v>
      </c>
      <c r="D26" s="16">
        <v>191.009287551</v>
      </c>
      <c r="E26" s="16">
        <v>151.18</v>
      </c>
      <c r="F26" s="104">
        <v>60</v>
      </c>
      <c r="G26" s="104">
        <v>-70</v>
      </c>
      <c r="H26" s="16">
        <v>62.8</v>
      </c>
      <c r="I26" s="16">
        <v>65.8</v>
      </c>
      <c r="J26" s="16">
        <v>3</v>
      </c>
      <c r="K26" s="16">
        <v>1.1499999999999999</v>
      </c>
    </row>
    <row r="27" spans="1:11" s="2" customFormat="1" ht="24" customHeight="1" thickBot="1" x14ac:dyDescent="0.3">
      <c r="A27" s="403"/>
      <c r="B27" s="404"/>
      <c r="C27" s="404"/>
      <c r="D27" s="404"/>
      <c r="E27" s="404"/>
      <c r="F27" s="405"/>
      <c r="G27" s="405"/>
      <c r="H27" s="406">
        <v>92.7</v>
      </c>
      <c r="I27" s="406">
        <v>96.2</v>
      </c>
      <c r="J27" s="406">
        <v>3.5</v>
      </c>
      <c r="K27" s="406">
        <v>1.77</v>
      </c>
    </row>
    <row r="28" spans="1:11" s="2" customFormat="1" ht="24" customHeight="1" thickBot="1" x14ac:dyDescent="0.3">
      <c r="A28" s="413" t="s">
        <v>899</v>
      </c>
      <c r="B28" s="414">
        <v>375525</v>
      </c>
      <c r="C28" s="414">
        <v>5895007</v>
      </c>
      <c r="D28" s="414">
        <v>201.110639507</v>
      </c>
      <c r="E28" s="414">
        <v>154.22999999999999</v>
      </c>
      <c r="F28" s="414">
        <v>70</v>
      </c>
      <c r="G28" s="414">
        <v>-70</v>
      </c>
      <c r="H28" s="415" t="s">
        <v>913</v>
      </c>
      <c r="I28" s="416"/>
      <c r="J28" s="416"/>
      <c r="K28" s="416"/>
    </row>
    <row r="29" spans="1:11" s="2" customFormat="1" ht="24" customHeight="1" x14ac:dyDescent="0.25">
      <c r="A29" s="417" t="s">
        <v>258</v>
      </c>
      <c r="B29" s="9">
        <v>375593.42</v>
      </c>
      <c r="C29" s="9">
        <v>5895056.21</v>
      </c>
      <c r="D29" s="9">
        <v>199.430401999</v>
      </c>
      <c r="E29" s="9">
        <v>178.61</v>
      </c>
      <c r="F29" s="107">
        <v>310</v>
      </c>
      <c r="G29" s="107">
        <v>-51</v>
      </c>
      <c r="H29" s="9">
        <v>148.1</v>
      </c>
      <c r="I29" s="9">
        <v>150.75</v>
      </c>
      <c r="J29" s="9">
        <v>2.65</v>
      </c>
      <c r="K29" s="9">
        <v>1.5</v>
      </c>
    </row>
    <row r="30" spans="1:11" s="2" customFormat="1" ht="24" customHeight="1" x14ac:dyDescent="0.25">
      <c r="A30" s="408"/>
      <c r="B30" s="409"/>
      <c r="C30" s="409"/>
      <c r="D30" s="409"/>
      <c r="E30" s="409"/>
      <c r="F30" s="410"/>
      <c r="G30" s="410"/>
      <c r="H30" s="401">
        <v>155.65</v>
      </c>
      <c r="I30" s="401">
        <v>166.3</v>
      </c>
      <c r="J30" s="401">
        <v>10.65</v>
      </c>
      <c r="K30" s="401">
        <v>1.74</v>
      </c>
    </row>
    <row r="31" spans="1:11" s="2" customFormat="1" ht="24" customHeight="1" x14ac:dyDescent="0.25">
      <c r="A31" s="412" t="s">
        <v>64</v>
      </c>
      <c r="B31" s="407"/>
      <c r="C31" s="407"/>
      <c r="D31" s="407"/>
      <c r="E31" s="407"/>
      <c r="F31" s="405"/>
      <c r="G31" s="405"/>
      <c r="H31" s="406">
        <v>155.65</v>
      </c>
      <c r="I31" s="406">
        <v>165.3</v>
      </c>
      <c r="J31" s="406">
        <v>9.65</v>
      </c>
      <c r="K31" s="406">
        <v>1.8</v>
      </c>
    </row>
    <row r="32" spans="1:11" s="2" customFormat="1" ht="24" customHeight="1" thickBot="1" x14ac:dyDescent="0.3">
      <c r="A32" s="408"/>
      <c r="B32" s="409"/>
      <c r="C32" s="409"/>
      <c r="D32" s="409"/>
      <c r="E32" s="409"/>
      <c r="F32" s="410"/>
      <c r="G32" s="410"/>
      <c r="H32" s="401">
        <v>172.3</v>
      </c>
      <c r="I32" s="401">
        <v>175.3</v>
      </c>
      <c r="J32" s="401">
        <v>3</v>
      </c>
      <c r="K32" s="401">
        <v>1.68</v>
      </c>
    </row>
    <row r="33" spans="1:11" s="2" customFormat="1" ht="24" customHeight="1" thickBot="1" x14ac:dyDescent="0.3">
      <c r="A33" s="417" t="s">
        <v>259</v>
      </c>
      <c r="B33" s="9">
        <v>375525</v>
      </c>
      <c r="C33" s="9">
        <v>5895007</v>
      </c>
      <c r="D33" s="9">
        <v>201.110639507</v>
      </c>
      <c r="E33" s="9">
        <v>239.57</v>
      </c>
      <c r="F33" s="107">
        <v>310</v>
      </c>
      <c r="G33" s="107">
        <v>-55</v>
      </c>
      <c r="H33" s="9">
        <v>228.05</v>
      </c>
      <c r="I33" s="9">
        <v>239.57</v>
      </c>
      <c r="J33" s="9">
        <v>11.52</v>
      </c>
      <c r="K33" s="9">
        <v>2.04</v>
      </c>
    </row>
    <row r="34" spans="1:11" s="2" customFormat="1" ht="24" customHeight="1" x14ac:dyDescent="0.25">
      <c r="A34" s="400" t="s">
        <v>260</v>
      </c>
      <c r="B34" s="16">
        <v>375451</v>
      </c>
      <c r="C34" s="16">
        <v>5895139</v>
      </c>
      <c r="D34" s="16">
        <v>194.08835177500001</v>
      </c>
      <c r="E34" s="16">
        <v>93.27</v>
      </c>
      <c r="F34" s="104">
        <v>50</v>
      </c>
      <c r="G34" s="104">
        <v>-60</v>
      </c>
      <c r="H34" s="16">
        <v>53.8</v>
      </c>
      <c r="I34" s="16">
        <v>66.349999999999994</v>
      </c>
      <c r="J34" s="16">
        <v>12.55</v>
      </c>
      <c r="K34" s="16">
        <v>9.2200000000000006</v>
      </c>
    </row>
    <row r="35" spans="1:11" s="2" customFormat="1" ht="24" customHeight="1" x14ac:dyDescent="0.25">
      <c r="A35" s="412" t="s">
        <v>64</v>
      </c>
      <c r="B35" s="407"/>
      <c r="C35" s="407"/>
      <c r="D35" s="407"/>
      <c r="E35" s="407"/>
      <c r="F35" s="405"/>
      <c r="G35" s="405"/>
      <c r="H35" s="406">
        <v>53.8</v>
      </c>
      <c r="I35" s="406">
        <v>62.25</v>
      </c>
      <c r="J35" s="406">
        <v>8.4499999999999993</v>
      </c>
      <c r="K35" s="406">
        <v>11.82</v>
      </c>
    </row>
    <row r="36" spans="1:11" s="2" customFormat="1" ht="24" customHeight="1" thickBot="1" x14ac:dyDescent="0.3">
      <c r="A36" s="418" t="s">
        <v>64</v>
      </c>
      <c r="B36" s="411"/>
      <c r="C36" s="411"/>
      <c r="D36" s="411"/>
      <c r="E36" s="411"/>
      <c r="F36" s="410"/>
      <c r="G36" s="410"/>
      <c r="H36" s="401">
        <v>58.25</v>
      </c>
      <c r="I36" s="401">
        <v>65.599999999999994</v>
      </c>
      <c r="J36" s="401">
        <v>4.3499999999999996</v>
      </c>
      <c r="K36" s="401">
        <v>5.54</v>
      </c>
    </row>
    <row r="37" spans="1:11" s="2" customFormat="1" ht="24" customHeight="1" thickBot="1" x14ac:dyDescent="0.25">
      <c r="A37" s="419" t="s">
        <v>1158</v>
      </c>
      <c r="B37" s="420"/>
      <c r="C37" s="420"/>
      <c r="D37" s="421"/>
      <c r="E37" s="422"/>
      <c r="F37" s="422"/>
      <c r="G37" s="422"/>
      <c r="H37" s="423">
        <v>58.25</v>
      </c>
      <c r="I37" s="423">
        <v>60.75</v>
      </c>
      <c r="J37" s="423">
        <f>'COMPO PT ang'!$I37-'COMPO PT ang'!$H37</f>
        <v>2.5</v>
      </c>
      <c r="K37" s="423">
        <v>28.75</v>
      </c>
    </row>
    <row r="38" spans="1:11" s="2" customFormat="1" ht="24" customHeight="1" x14ac:dyDescent="0.25">
      <c r="A38" s="400" t="s">
        <v>261</v>
      </c>
      <c r="B38" s="16">
        <v>375451</v>
      </c>
      <c r="C38" s="16">
        <v>5895139</v>
      </c>
      <c r="D38" s="16">
        <v>194.08835177500001</v>
      </c>
      <c r="E38" s="16">
        <v>93.27</v>
      </c>
      <c r="F38" s="104">
        <v>50</v>
      </c>
      <c r="G38" s="104">
        <v>-69</v>
      </c>
      <c r="H38" s="16">
        <v>66.75</v>
      </c>
      <c r="I38" s="16">
        <v>68.099999999999994</v>
      </c>
      <c r="J38" s="16">
        <v>1.35</v>
      </c>
      <c r="K38" s="16">
        <v>4.07</v>
      </c>
    </row>
    <row r="39" spans="1:11" s="2" customFormat="1" ht="24" customHeight="1" x14ac:dyDescent="0.25">
      <c r="A39" s="403"/>
      <c r="B39" s="404"/>
      <c r="C39" s="404"/>
      <c r="D39" s="404"/>
      <c r="E39" s="404"/>
      <c r="F39" s="405"/>
      <c r="G39" s="405"/>
      <c r="H39" s="406">
        <v>75.099999999999994</v>
      </c>
      <c r="I39" s="406">
        <v>76.099999999999994</v>
      </c>
      <c r="J39" s="406">
        <v>1</v>
      </c>
      <c r="K39" s="406">
        <v>2.08</v>
      </c>
    </row>
    <row r="40" spans="1:11" s="2" customFormat="1" ht="24" customHeight="1" thickBot="1" x14ac:dyDescent="0.3">
      <c r="A40" s="408"/>
      <c r="B40" s="409"/>
      <c r="C40" s="409"/>
      <c r="D40" s="409"/>
      <c r="E40" s="409"/>
      <c r="F40" s="410"/>
      <c r="G40" s="410"/>
      <c r="H40" s="401">
        <v>78.599999999999994</v>
      </c>
      <c r="I40" s="401">
        <v>80.599999999999994</v>
      </c>
      <c r="J40" s="401">
        <v>2</v>
      </c>
      <c r="K40" s="401">
        <v>1.49</v>
      </c>
    </row>
    <row r="41" spans="1:11" s="2" customFormat="1" ht="24" customHeight="1" thickBot="1" x14ac:dyDescent="0.3">
      <c r="A41" s="413" t="s">
        <v>900</v>
      </c>
      <c r="B41" s="414">
        <v>375502</v>
      </c>
      <c r="C41" s="414">
        <v>5895103</v>
      </c>
      <c r="D41" s="414">
        <v>202.636987221</v>
      </c>
      <c r="E41" s="414">
        <v>102.41</v>
      </c>
      <c r="F41" s="414">
        <v>50</v>
      </c>
      <c r="G41" s="414">
        <v>-55</v>
      </c>
      <c r="H41" s="415" t="s">
        <v>913</v>
      </c>
      <c r="I41" s="416"/>
      <c r="J41" s="416"/>
      <c r="K41" s="416"/>
    </row>
    <row r="42" spans="1:11" s="2" customFormat="1" ht="24" customHeight="1" x14ac:dyDescent="0.25">
      <c r="A42" s="400" t="s">
        <v>262</v>
      </c>
      <c r="B42" s="16">
        <v>375502</v>
      </c>
      <c r="C42" s="16">
        <v>5895103</v>
      </c>
      <c r="D42" s="16">
        <v>202.636987221</v>
      </c>
      <c r="E42" s="16">
        <v>96.32</v>
      </c>
      <c r="F42" s="104">
        <v>25</v>
      </c>
      <c r="G42" s="104">
        <v>-50</v>
      </c>
      <c r="H42" s="16">
        <v>74.25</v>
      </c>
      <c r="I42" s="16">
        <v>95.25</v>
      </c>
      <c r="J42" s="16">
        <v>21</v>
      </c>
      <c r="K42" s="16">
        <v>4.16</v>
      </c>
    </row>
    <row r="43" spans="1:11" s="2" customFormat="1" ht="24" customHeight="1" thickBot="1" x14ac:dyDescent="0.3">
      <c r="A43" s="412" t="s">
        <v>64</v>
      </c>
      <c r="B43" s="407"/>
      <c r="C43" s="407"/>
      <c r="D43" s="407"/>
      <c r="E43" s="407"/>
      <c r="F43" s="405"/>
      <c r="G43" s="405"/>
      <c r="H43" s="406">
        <v>77.28</v>
      </c>
      <c r="I43" s="406">
        <v>89.95</v>
      </c>
      <c r="J43" s="406">
        <v>12.67</v>
      </c>
      <c r="K43" s="406">
        <v>6.4</v>
      </c>
    </row>
    <row r="44" spans="1:11" s="2" customFormat="1" ht="24" customHeight="1" x14ac:dyDescent="0.25">
      <c r="A44" s="400" t="s">
        <v>263</v>
      </c>
      <c r="B44" s="16">
        <v>375555.11</v>
      </c>
      <c r="C44" s="16">
        <v>5895088.3200000003</v>
      </c>
      <c r="D44" s="16">
        <v>201.91482931499999</v>
      </c>
      <c r="E44" s="16">
        <v>215.19</v>
      </c>
      <c r="F44" s="104">
        <v>310</v>
      </c>
      <c r="G44" s="104">
        <v>-50</v>
      </c>
      <c r="H44" s="16">
        <v>118.65</v>
      </c>
      <c r="I44" s="16">
        <v>120</v>
      </c>
      <c r="J44" s="16">
        <v>1.35</v>
      </c>
      <c r="K44" s="16">
        <v>1.97</v>
      </c>
    </row>
    <row r="45" spans="1:11" s="2" customFormat="1" ht="24" customHeight="1" x14ac:dyDescent="0.25">
      <c r="A45" s="403"/>
      <c r="B45" s="404"/>
      <c r="C45" s="404"/>
      <c r="D45" s="404"/>
      <c r="E45" s="404"/>
      <c r="F45" s="405"/>
      <c r="G45" s="405"/>
      <c r="H45" s="406">
        <v>173.5</v>
      </c>
      <c r="I45" s="406">
        <v>179.1</v>
      </c>
      <c r="J45" s="406">
        <v>5.6</v>
      </c>
      <c r="K45" s="406">
        <v>2.1800000000000002</v>
      </c>
    </row>
    <row r="46" spans="1:11" s="2" customFormat="1" ht="24" customHeight="1" x14ac:dyDescent="0.25">
      <c r="A46" s="408"/>
      <c r="B46" s="409"/>
      <c r="C46" s="409"/>
      <c r="D46" s="409"/>
      <c r="E46" s="409"/>
      <c r="F46" s="410"/>
      <c r="G46" s="410"/>
      <c r="H46" s="401">
        <v>186.55</v>
      </c>
      <c r="I46" s="401">
        <v>194</v>
      </c>
      <c r="J46" s="401">
        <v>7.45</v>
      </c>
      <c r="K46" s="401">
        <v>3.6</v>
      </c>
    </row>
    <row r="47" spans="1:11" s="2" customFormat="1" ht="24" customHeight="1" thickBot="1" x14ac:dyDescent="0.3">
      <c r="A47" s="412" t="s">
        <v>64</v>
      </c>
      <c r="B47" s="407"/>
      <c r="C47" s="407"/>
      <c r="D47" s="407"/>
      <c r="E47" s="407"/>
      <c r="F47" s="405"/>
      <c r="G47" s="405"/>
      <c r="H47" s="406">
        <v>187</v>
      </c>
      <c r="I47" s="406">
        <v>195</v>
      </c>
      <c r="J47" s="406">
        <v>8</v>
      </c>
      <c r="K47" s="406">
        <v>3.32</v>
      </c>
    </row>
    <row r="48" spans="1:11" s="2" customFormat="1" ht="24" customHeight="1" thickBot="1" x14ac:dyDescent="0.3">
      <c r="A48" s="413" t="s">
        <v>901</v>
      </c>
      <c r="B48" s="414">
        <v>375515.25</v>
      </c>
      <c r="C48" s="414">
        <v>5895056.4000000004</v>
      </c>
      <c r="D48" s="414">
        <v>204.50027939</v>
      </c>
      <c r="E48" s="414">
        <v>167.94</v>
      </c>
      <c r="F48" s="414">
        <v>40</v>
      </c>
      <c r="G48" s="414">
        <v>-51</v>
      </c>
      <c r="H48" s="415" t="s">
        <v>913</v>
      </c>
      <c r="I48" s="416"/>
      <c r="J48" s="416"/>
      <c r="K48" s="416"/>
    </row>
    <row r="49" spans="1:11" s="2" customFormat="1" ht="24" customHeight="1" x14ac:dyDescent="0.25">
      <c r="A49" s="417" t="s">
        <v>264</v>
      </c>
      <c r="B49" s="9">
        <v>375434.14</v>
      </c>
      <c r="C49" s="9">
        <v>5895115.3200000003</v>
      </c>
      <c r="D49" s="9">
        <v>198.26553489</v>
      </c>
      <c r="E49" s="9">
        <v>160.32</v>
      </c>
      <c r="F49" s="107">
        <v>35</v>
      </c>
      <c r="G49" s="107">
        <v>-50</v>
      </c>
      <c r="H49" s="9">
        <v>133.1</v>
      </c>
      <c r="I49" s="9">
        <v>150.94999999999999</v>
      </c>
      <c r="J49" s="9">
        <v>17.850000000000001</v>
      </c>
      <c r="K49" s="9">
        <v>2.72</v>
      </c>
    </row>
    <row r="50" spans="1:11" s="2" customFormat="1" ht="24" customHeight="1" x14ac:dyDescent="0.25">
      <c r="A50" s="418" t="s">
        <v>64</v>
      </c>
      <c r="B50" s="411"/>
      <c r="C50" s="411"/>
      <c r="D50" s="411"/>
      <c r="E50" s="411"/>
      <c r="F50" s="410"/>
      <c r="G50" s="410"/>
      <c r="H50" s="401">
        <v>133.1</v>
      </c>
      <c r="I50" s="401">
        <v>137.1</v>
      </c>
      <c r="J50" s="401">
        <v>4</v>
      </c>
      <c r="K50" s="401">
        <v>5.12</v>
      </c>
    </row>
    <row r="51" spans="1:11" s="2" customFormat="1" ht="24" customHeight="1" x14ac:dyDescent="0.25">
      <c r="A51" s="412" t="s">
        <v>64</v>
      </c>
      <c r="B51" s="407"/>
      <c r="C51" s="407"/>
      <c r="D51" s="407"/>
      <c r="E51" s="407"/>
      <c r="F51" s="405"/>
      <c r="G51" s="405"/>
      <c r="H51" s="406">
        <v>139.1</v>
      </c>
      <c r="I51" s="406">
        <v>148.9</v>
      </c>
      <c r="J51" s="406">
        <v>9.8000000000000007</v>
      </c>
      <c r="K51" s="406">
        <v>2.5099999999999998</v>
      </c>
    </row>
    <row r="52" spans="1:11" s="2" customFormat="1" ht="24" customHeight="1" thickBot="1" x14ac:dyDescent="0.3">
      <c r="A52" s="418" t="s">
        <v>64</v>
      </c>
      <c r="B52" s="411"/>
      <c r="C52" s="411"/>
      <c r="D52" s="411"/>
      <c r="E52" s="411"/>
      <c r="F52" s="410"/>
      <c r="G52" s="410"/>
      <c r="H52" s="401">
        <v>149.85</v>
      </c>
      <c r="I52" s="401">
        <v>150.94999999999999</v>
      </c>
      <c r="J52" s="401">
        <v>1.1000000000000001</v>
      </c>
      <c r="K52" s="401">
        <v>1.82</v>
      </c>
    </row>
    <row r="53" spans="1:11" s="2" customFormat="1" ht="24" customHeight="1" thickBot="1" x14ac:dyDescent="0.3">
      <c r="A53" s="413" t="s">
        <v>902</v>
      </c>
      <c r="B53" s="414">
        <v>375452.5</v>
      </c>
      <c r="C53" s="414">
        <v>5895043.8099999996</v>
      </c>
      <c r="D53" s="414">
        <v>209.20678257599999</v>
      </c>
      <c r="E53" s="414">
        <v>209.09</v>
      </c>
      <c r="F53" s="414">
        <v>40</v>
      </c>
      <c r="G53" s="414">
        <v>-69</v>
      </c>
      <c r="H53" s="415" t="s">
        <v>913</v>
      </c>
      <c r="I53" s="416"/>
      <c r="J53" s="416"/>
      <c r="K53" s="416"/>
    </row>
    <row r="54" spans="1:11" s="2" customFormat="1" ht="24" customHeight="1" x14ac:dyDescent="0.25">
      <c r="A54" s="400" t="s">
        <v>265</v>
      </c>
      <c r="B54" s="16">
        <v>375499.2</v>
      </c>
      <c r="C54" s="16">
        <v>5895037.2699999996</v>
      </c>
      <c r="D54" s="16">
        <v>205.10414588500001</v>
      </c>
      <c r="E54" s="16">
        <v>203</v>
      </c>
      <c r="F54" s="104">
        <v>40</v>
      </c>
      <c r="G54" s="104">
        <v>-63</v>
      </c>
      <c r="H54" s="16">
        <v>162.75</v>
      </c>
      <c r="I54" s="16">
        <v>170.95</v>
      </c>
      <c r="J54" s="16">
        <v>8.1999999999999993</v>
      </c>
      <c r="K54" s="16">
        <v>1.17</v>
      </c>
    </row>
    <row r="55" spans="1:11" s="2" customFormat="1" ht="24" customHeight="1" x14ac:dyDescent="0.25">
      <c r="A55" s="412" t="s">
        <v>64</v>
      </c>
      <c r="B55" s="407"/>
      <c r="C55" s="407"/>
      <c r="D55" s="407"/>
      <c r="E55" s="407"/>
      <c r="F55" s="405"/>
      <c r="G55" s="405"/>
      <c r="H55" s="406">
        <v>166.95</v>
      </c>
      <c r="I55" s="406">
        <v>170.95</v>
      </c>
      <c r="J55" s="406">
        <v>4</v>
      </c>
      <c r="K55" s="406">
        <v>1.43</v>
      </c>
    </row>
    <row r="56" spans="1:11" s="2" customFormat="1" ht="24" customHeight="1" thickBot="1" x14ac:dyDescent="0.3">
      <c r="A56" s="408"/>
      <c r="B56" s="409"/>
      <c r="C56" s="409"/>
      <c r="D56" s="409"/>
      <c r="E56" s="409"/>
      <c r="F56" s="410"/>
      <c r="G56" s="410"/>
      <c r="H56" s="401">
        <v>177.85</v>
      </c>
      <c r="I56" s="401">
        <v>179.95</v>
      </c>
      <c r="J56" s="401">
        <v>2.1</v>
      </c>
      <c r="K56" s="401">
        <v>2.5</v>
      </c>
    </row>
    <row r="57" spans="1:11" s="2" customFormat="1" ht="24" customHeight="1" x14ac:dyDescent="0.25">
      <c r="A57" s="417" t="s">
        <v>266</v>
      </c>
      <c r="B57" s="9">
        <v>375431.27</v>
      </c>
      <c r="C57" s="9">
        <v>5895205.2300000004</v>
      </c>
      <c r="D57" s="9">
        <v>185.46832644700001</v>
      </c>
      <c r="E57" s="9">
        <v>163.37</v>
      </c>
      <c r="F57" s="107">
        <v>62</v>
      </c>
      <c r="G57" s="107">
        <v>-79</v>
      </c>
      <c r="H57" s="9">
        <v>71.16</v>
      </c>
      <c r="I57" s="9">
        <v>74.42</v>
      </c>
      <c r="J57" s="9">
        <v>3.26</v>
      </c>
      <c r="K57" s="9">
        <v>2.08</v>
      </c>
    </row>
    <row r="58" spans="1:11" s="2" customFormat="1" ht="24" customHeight="1" x14ac:dyDescent="0.25">
      <c r="A58" s="408" t="s">
        <v>64</v>
      </c>
      <c r="B58" s="409"/>
      <c r="C58" s="409"/>
      <c r="D58" s="409"/>
      <c r="E58" s="409"/>
      <c r="F58" s="410"/>
      <c r="G58" s="410"/>
      <c r="H58" s="401">
        <v>71.16</v>
      </c>
      <c r="I58" s="401">
        <v>73.42</v>
      </c>
      <c r="J58" s="401">
        <v>2.2599999999999998</v>
      </c>
      <c r="K58" s="401">
        <v>2.6</v>
      </c>
    </row>
    <row r="59" spans="1:11" s="2" customFormat="1" ht="24" customHeight="1" thickBot="1" x14ac:dyDescent="0.3">
      <c r="A59" s="403"/>
      <c r="B59" s="404"/>
      <c r="C59" s="404"/>
      <c r="D59" s="404"/>
      <c r="E59" s="404"/>
      <c r="F59" s="405"/>
      <c r="G59" s="405"/>
      <c r="H59" s="406">
        <v>148.59</v>
      </c>
      <c r="I59" s="406">
        <v>152.32</v>
      </c>
      <c r="J59" s="406">
        <v>3.73</v>
      </c>
      <c r="K59" s="406">
        <v>1.98</v>
      </c>
    </row>
    <row r="60" spans="1:11" s="2" customFormat="1" ht="24" customHeight="1" x14ac:dyDescent="0.25">
      <c r="A60" s="400" t="s">
        <v>267</v>
      </c>
      <c r="B60" s="16">
        <v>375338</v>
      </c>
      <c r="C60" s="16">
        <v>5895109</v>
      </c>
      <c r="D60" s="16">
        <v>200.12094686399999</v>
      </c>
      <c r="E60" s="16">
        <v>322.77999999999997</v>
      </c>
      <c r="F60" s="104">
        <v>62</v>
      </c>
      <c r="G60" s="104">
        <v>-66</v>
      </c>
      <c r="H60" s="16">
        <v>190.5</v>
      </c>
      <c r="I60" s="16">
        <v>210</v>
      </c>
      <c r="J60" s="16">
        <v>19.5</v>
      </c>
      <c r="K60" s="16">
        <v>2.09</v>
      </c>
    </row>
    <row r="61" spans="1:11" s="2" customFormat="1" ht="24" customHeight="1" x14ac:dyDescent="0.25">
      <c r="A61" s="412" t="s">
        <v>64</v>
      </c>
      <c r="B61" s="407"/>
      <c r="C61" s="407"/>
      <c r="D61" s="407"/>
      <c r="E61" s="407"/>
      <c r="F61" s="405"/>
      <c r="G61" s="405"/>
      <c r="H61" s="406">
        <v>190.5</v>
      </c>
      <c r="I61" s="406">
        <v>195</v>
      </c>
      <c r="J61" s="406">
        <v>4.5</v>
      </c>
      <c r="K61" s="406">
        <v>3.47</v>
      </c>
    </row>
    <row r="62" spans="1:11" s="2" customFormat="1" ht="24" customHeight="1" x14ac:dyDescent="0.25">
      <c r="A62" s="418" t="s">
        <v>64</v>
      </c>
      <c r="B62" s="411"/>
      <c r="C62" s="411"/>
      <c r="D62" s="411"/>
      <c r="E62" s="411"/>
      <c r="F62" s="410"/>
      <c r="G62" s="410"/>
      <c r="H62" s="401">
        <v>198</v>
      </c>
      <c r="I62" s="401">
        <v>200</v>
      </c>
      <c r="J62" s="401">
        <v>2</v>
      </c>
      <c r="K62" s="401">
        <v>1.06</v>
      </c>
    </row>
    <row r="63" spans="1:11" s="2" customFormat="1" ht="24" customHeight="1" x14ac:dyDescent="0.25">
      <c r="A63" s="412" t="s">
        <v>64</v>
      </c>
      <c r="B63" s="407"/>
      <c r="C63" s="407"/>
      <c r="D63" s="407"/>
      <c r="E63" s="407"/>
      <c r="F63" s="405"/>
      <c r="G63" s="405"/>
      <c r="H63" s="406">
        <v>202</v>
      </c>
      <c r="I63" s="406">
        <v>210</v>
      </c>
      <c r="J63" s="406">
        <v>8</v>
      </c>
      <c r="K63" s="406">
        <v>2.38</v>
      </c>
    </row>
    <row r="64" spans="1:11" s="2" customFormat="1" ht="24" customHeight="1" x14ac:dyDescent="0.25">
      <c r="A64" s="408"/>
      <c r="B64" s="409"/>
      <c r="C64" s="409"/>
      <c r="D64" s="409"/>
      <c r="E64" s="409"/>
      <c r="F64" s="410"/>
      <c r="G64" s="410"/>
      <c r="H64" s="401">
        <v>273.5</v>
      </c>
      <c r="I64" s="401">
        <v>275</v>
      </c>
      <c r="J64" s="401">
        <v>1.5</v>
      </c>
      <c r="K64" s="401">
        <v>3.43</v>
      </c>
    </row>
    <row r="65" spans="1:11" s="2" customFormat="1" ht="24" customHeight="1" thickBot="1" x14ac:dyDescent="0.3">
      <c r="A65" s="403"/>
      <c r="B65" s="404"/>
      <c r="C65" s="404"/>
      <c r="D65" s="404"/>
      <c r="E65" s="404"/>
      <c r="F65" s="405"/>
      <c r="G65" s="405"/>
      <c r="H65" s="406">
        <v>285.29000000000002</v>
      </c>
      <c r="I65" s="406">
        <v>287.39</v>
      </c>
      <c r="J65" s="406">
        <v>2.1</v>
      </c>
      <c r="K65" s="406">
        <v>1.22</v>
      </c>
    </row>
    <row r="66" spans="1:11" s="2" customFormat="1" ht="24" customHeight="1" thickBot="1" x14ac:dyDescent="0.3">
      <c r="A66" s="413" t="s">
        <v>903</v>
      </c>
      <c r="B66" s="414">
        <v>375398.73</v>
      </c>
      <c r="C66" s="414">
        <v>5895049.7699999996</v>
      </c>
      <c r="D66" s="414">
        <v>211.63184924399999</v>
      </c>
      <c r="E66" s="414">
        <v>315.77</v>
      </c>
      <c r="F66" s="414">
        <v>62</v>
      </c>
      <c r="G66" s="414">
        <v>-66</v>
      </c>
      <c r="H66" s="415" t="s">
        <v>913</v>
      </c>
      <c r="I66" s="416"/>
      <c r="J66" s="416"/>
      <c r="K66" s="416"/>
    </row>
    <row r="67" spans="1:11" s="2" customFormat="1" ht="24" customHeight="1" x14ac:dyDescent="0.25">
      <c r="A67" s="417" t="s">
        <v>268</v>
      </c>
      <c r="B67" s="9">
        <v>375451</v>
      </c>
      <c r="C67" s="9">
        <v>5895139</v>
      </c>
      <c r="D67" s="9">
        <v>194.08835177500001</v>
      </c>
      <c r="E67" s="9">
        <v>148.13</v>
      </c>
      <c r="F67" s="107">
        <v>40</v>
      </c>
      <c r="G67" s="107">
        <v>-69</v>
      </c>
      <c r="H67" s="9">
        <v>60.29</v>
      </c>
      <c r="I67" s="9">
        <v>61.29</v>
      </c>
      <c r="J67" s="9">
        <v>1</v>
      </c>
      <c r="K67" s="9">
        <v>2.42</v>
      </c>
    </row>
    <row r="68" spans="1:11" s="2" customFormat="1" ht="24" customHeight="1" x14ac:dyDescent="0.25">
      <c r="A68" s="408"/>
      <c r="B68" s="409"/>
      <c r="C68" s="409"/>
      <c r="D68" s="409"/>
      <c r="E68" s="409"/>
      <c r="F68" s="410"/>
      <c r="G68" s="410"/>
      <c r="H68" s="401">
        <v>63.79</v>
      </c>
      <c r="I68" s="401">
        <v>65.290000000000006</v>
      </c>
      <c r="J68" s="401">
        <v>1.5</v>
      </c>
      <c r="K68" s="401">
        <v>2.75</v>
      </c>
    </row>
    <row r="69" spans="1:11" s="2" customFormat="1" ht="24" customHeight="1" x14ac:dyDescent="0.25">
      <c r="A69" s="403"/>
      <c r="B69" s="404"/>
      <c r="C69" s="404"/>
      <c r="D69" s="404"/>
      <c r="E69" s="404"/>
      <c r="F69" s="405"/>
      <c r="G69" s="405"/>
      <c r="H69" s="406">
        <v>67.790000000000006</v>
      </c>
      <c r="I69" s="406">
        <v>69.55</v>
      </c>
      <c r="J69" s="406">
        <v>1.76</v>
      </c>
      <c r="K69" s="406">
        <v>2.2400000000000002</v>
      </c>
    </row>
    <row r="70" spans="1:11" s="2" customFormat="1" ht="24" customHeight="1" x14ac:dyDescent="0.25">
      <c r="A70" s="408"/>
      <c r="B70" s="409"/>
      <c r="C70" s="409"/>
      <c r="D70" s="409"/>
      <c r="E70" s="409"/>
      <c r="F70" s="410"/>
      <c r="G70" s="410"/>
      <c r="H70" s="401">
        <v>110.81</v>
      </c>
      <c r="I70" s="401">
        <v>140</v>
      </c>
      <c r="J70" s="401">
        <v>29.19</v>
      </c>
      <c r="K70" s="401">
        <v>2.4300000000000002</v>
      </c>
    </row>
    <row r="71" spans="1:11" s="2" customFormat="1" ht="24" customHeight="1" x14ac:dyDescent="0.25">
      <c r="A71" s="412" t="s">
        <v>64</v>
      </c>
      <c r="B71" s="407"/>
      <c r="C71" s="407"/>
      <c r="D71" s="407"/>
      <c r="E71" s="407"/>
      <c r="F71" s="405"/>
      <c r="G71" s="405"/>
      <c r="H71" s="406">
        <v>112.06</v>
      </c>
      <c r="I71" s="406">
        <v>113.06</v>
      </c>
      <c r="J71" s="406">
        <v>1</v>
      </c>
      <c r="K71" s="406">
        <v>1.4</v>
      </c>
    </row>
    <row r="72" spans="1:11" s="2" customFormat="1" ht="24" customHeight="1" x14ac:dyDescent="0.25">
      <c r="A72" s="418" t="s">
        <v>64</v>
      </c>
      <c r="B72" s="411"/>
      <c r="C72" s="411"/>
      <c r="D72" s="411"/>
      <c r="E72" s="411"/>
      <c r="F72" s="410"/>
      <c r="G72" s="410"/>
      <c r="H72" s="401">
        <v>113.56</v>
      </c>
      <c r="I72" s="401">
        <v>115.1</v>
      </c>
      <c r="J72" s="401">
        <v>1.54</v>
      </c>
      <c r="K72" s="401">
        <v>2.29</v>
      </c>
    </row>
    <row r="73" spans="1:11" s="2" customFormat="1" ht="24" customHeight="1" x14ac:dyDescent="0.25">
      <c r="A73" s="412" t="s">
        <v>64</v>
      </c>
      <c r="B73" s="407"/>
      <c r="C73" s="407"/>
      <c r="D73" s="407"/>
      <c r="E73" s="407"/>
      <c r="F73" s="405"/>
      <c r="G73" s="405"/>
      <c r="H73" s="406">
        <v>117.65</v>
      </c>
      <c r="I73" s="406">
        <v>119.65</v>
      </c>
      <c r="J73" s="406">
        <v>2</v>
      </c>
      <c r="K73" s="406">
        <v>1.45</v>
      </c>
    </row>
    <row r="74" spans="1:11" s="2" customFormat="1" ht="24" customHeight="1" thickBot="1" x14ac:dyDescent="0.3">
      <c r="A74" s="418" t="s">
        <v>64</v>
      </c>
      <c r="B74" s="411"/>
      <c r="C74" s="411"/>
      <c r="D74" s="411"/>
      <c r="E74" s="411"/>
      <c r="F74" s="410"/>
      <c r="G74" s="410"/>
      <c r="H74" s="401">
        <v>123.23</v>
      </c>
      <c r="I74" s="401">
        <v>139</v>
      </c>
      <c r="J74" s="401">
        <v>15.77</v>
      </c>
      <c r="K74" s="401">
        <v>3.61</v>
      </c>
    </row>
    <row r="75" spans="1:11" s="2" customFormat="1" ht="24" customHeight="1" x14ac:dyDescent="0.25">
      <c r="A75" s="417" t="s">
        <v>269</v>
      </c>
      <c r="B75" s="9">
        <v>375451</v>
      </c>
      <c r="C75" s="9">
        <v>5895139</v>
      </c>
      <c r="D75" s="9">
        <v>194.08835177500001</v>
      </c>
      <c r="E75" s="9">
        <v>178.81</v>
      </c>
      <c r="F75" s="107">
        <v>30</v>
      </c>
      <c r="G75" s="107">
        <v>-77</v>
      </c>
      <c r="H75" s="9">
        <v>64.290000000000006</v>
      </c>
      <c r="I75" s="9">
        <v>65.790000000000006</v>
      </c>
      <c r="J75" s="9">
        <v>1.5</v>
      </c>
      <c r="K75" s="9">
        <v>2.57</v>
      </c>
    </row>
    <row r="76" spans="1:11" s="2" customFormat="1" ht="24" customHeight="1" x14ac:dyDescent="0.25">
      <c r="A76" s="408"/>
      <c r="B76" s="409"/>
      <c r="C76" s="409"/>
      <c r="D76" s="409"/>
      <c r="E76" s="409"/>
      <c r="F76" s="410"/>
      <c r="G76" s="410"/>
      <c r="H76" s="401">
        <v>69.819999999999993</v>
      </c>
      <c r="I76" s="401">
        <v>71.319999999999993</v>
      </c>
      <c r="J76" s="401">
        <v>1.5</v>
      </c>
      <c r="K76" s="401">
        <v>3.41</v>
      </c>
    </row>
    <row r="77" spans="1:11" s="2" customFormat="1" ht="24" customHeight="1" x14ac:dyDescent="0.25">
      <c r="A77" s="403"/>
      <c r="B77" s="404"/>
      <c r="C77" s="404"/>
      <c r="D77" s="404"/>
      <c r="E77" s="404"/>
      <c r="F77" s="405"/>
      <c r="G77" s="405"/>
      <c r="H77" s="406">
        <v>117.97</v>
      </c>
      <c r="I77" s="406">
        <v>140.1</v>
      </c>
      <c r="J77" s="406">
        <v>22.13</v>
      </c>
      <c r="K77" s="406">
        <v>1.72</v>
      </c>
    </row>
    <row r="78" spans="1:11" s="2" customFormat="1" ht="24" customHeight="1" x14ac:dyDescent="0.25">
      <c r="A78" s="418" t="s">
        <v>64</v>
      </c>
      <c r="B78" s="411"/>
      <c r="C78" s="411"/>
      <c r="D78" s="411"/>
      <c r="E78" s="411"/>
      <c r="F78" s="410"/>
      <c r="G78" s="410"/>
      <c r="H78" s="401">
        <v>117.97</v>
      </c>
      <c r="I78" s="401">
        <v>120.47</v>
      </c>
      <c r="J78" s="401">
        <v>2.5</v>
      </c>
      <c r="K78" s="401">
        <v>3.06</v>
      </c>
    </row>
    <row r="79" spans="1:11" s="2" customFormat="1" ht="24" customHeight="1" x14ac:dyDescent="0.25">
      <c r="A79" s="412" t="s">
        <v>64</v>
      </c>
      <c r="B79" s="407"/>
      <c r="C79" s="407"/>
      <c r="D79" s="407"/>
      <c r="E79" s="407"/>
      <c r="F79" s="405"/>
      <c r="G79" s="405"/>
      <c r="H79" s="406">
        <v>129.63999999999999</v>
      </c>
      <c r="I79" s="406">
        <v>131.13999999999999</v>
      </c>
      <c r="J79" s="406">
        <v>1.5</v>
      </c>
      <c r="K79" s="406">
        <v>5.68</v>
      </c>
    </row>
    <row r="80" spans="1:11" s="2" customFormat="1" ht="24" customHeight="1" x14ac:dyDescent="0.25">
      <c r="A80" s="418" t="s">
        <v>64</v>
      </c>
      <c r="B80" s="411"/>
      <c r="C80" s="411"/>
      <c r="D80" s="411"/>
      <c r="E80" s="411"/>
      <c r="F80" s="410"/>
      <c r="G80" s="410"/>
      <c r="H80" s="401">
        <v>131.84</v>
      </c>
      <c r="I80" s="401">
        <v>132.84</v>
      </c>
      <c r="J80" s="401">
        <v>1</v>
      </c>
      <c r="K80" s="401">
        <v>1.42</v>
      </c>
    </row>
    <row r="81" spans="1:11" s="2" customFormat="1" ht="24" customHeight="1" x14ac:dyDescent="0.25">
      <c r="A81" s="412" t="s">
        <v>64</v>
      </c>
      <c r="B81" s="407"/>
      <c r="C81" s="407"/>
      <c r="D81" s="407"/>
      <c r="E81" s="407"/>
      <c r="F81" s="405"/>
      <c r="G81" s="405"/>
      <c r="H81" s="406">
        <v>133.84</v>
      </c>
      <c r="I81" s="406">
        <v>134.84</v>
      </c>
      <c r="J81" s="406">
        <v>1</v>
      </c>
      <c r="K81" s="406">
        <v>2.3199999999999998</v>
      </c>
    </row>
    <row r="82" spans="1:11" s="2" customFormat="1" ht="24" customHeight="1" thickBot="1" x14ac:dyDescent="0.3">
      <c r="A82" s="418" t="s">
        <v>64</v>
      </c>
      <c r="B82" s="411"/>
      <c r="C82" s="411"/>
      <c r="D82" s="411"/>
      <c r="E82" s="411"/>
      <c r="F82" s="410"/>
      <c r="G82" s="410"/>
      <c r="H82" s="401">
        <v>136.94</v>
      </c>
      <c r="I82" s="401">
        <v>140.1</v>
      </c>
      <c r="J82" s="401">
        <v>3.16</v>
      </c>
      <c r="K82" s="401">
        <v>3.43</v>
      </c>
    </row>
    <row r="83" spans="1:11" s="2" customFormat="1" ht="24" customHeight="1" x14ac:dyDescent="0.25">
      <c r="A83" s="417" t="s">
        <v>270</v>
      </c>
      <c r="B83" s="9">
        <v>375499.2</v>
      </c>
      <c r="C83" s="9">
        <v>5895037.2699999996</v>
      </c>
      <c r="D83" s="9">
        <v>205.10414588500001</v>
      </c>
      <c r="E83" s="9">
        <v>309.08999999999997</v>
      </c>
      <c r="F83" s="107">
        <v>310</v>
      </c>
      <c r="G83" s="107">
        <v>-65</v>
      </c>
      <c r="H83" s="9">
        <v>243.25</v>
      </c>
      <c r="I83" s="9">
        <v>245.25</v>
      </c>
      <c r="J83" s="9">
        <v>2</v>
      </c>
      <c r="K83" s="9">
        <v>4.95</v>
      </c>
    </row>
    <row r="84" spans="1:11" s="2" customFormat="1" ht="24" customHeight="1" thickBot="1" x14ac:dyDescent="0.3">
      <c r="A84" s="408"/>
      <c r="B84" s="409"/>
      <c r="C84" s="409"/>
      <c r="D84" s="409"/>
      <c r="E84" s="409"/>
      <c r="F84" s="410"/>
      <c r="G84" s="410"/>
      <c r="H84" s="401">
        <v>260.91000000000003</v>
      </c>
      <c r="I84" s="401">
        <v>264.36</v>
      </c>
      <c r="J84" s="401">
        <v>3.45</v>
      </c>
      <c r="K84" s="401">
        <v>3.34</v>
      </c>
    </row>
    <row r="85" spans="1:11" s="2" customFormat="1" ht="24" customHeight="1" thickBot="1" x14ac:dyDescent="0.3">
      <c r="A85" s="413" t="s">
        <v>904</v>
      </c>
      <c r="B85" s="414">
        <v>375479.92</v>
      </c>
      <c r="C85" s="414">
        <v>5895014.29</v>
      </c>
      <c r="D85" s="414">
        <v>205.39331400399999</v>
      </c>
      <c r="E85" s="414">
        <v>245.7</v>
      </c>
      <c r="F85" s="414">
        <v>310</v>
      </c>
      <c r="G85" s="414">
        <v>-68</v>
      </c>
      <c r="H85" s="415" t="s">
        <v>913</v>
      </c>
      <c r="I85" s="416"/>
      <c r="J85" s="416"/>
      <c r="K85" s="416"/>
    </row>
    <row r="86" spans="1:11" s="2" customFormat="1" ht="24" customHeight="1" x14ac:dyDescent="0.25">
      <c r="A86" s="400" t="s">
        <v>272</v>
      </c>
      <c r="B86" s="16">
        <v>375338</v>
      </c>
      <c r="C86" s="16">
        <v>5895109</v>
      </c>
      <c r="D86" s="16">
        <v>200.12094686399999</v>
      </c>
      <c r="E86" s="16">
        <v>251.76</v>
      </c>
      <c r="F86" s="104">
        <v>46</v>
      </c>
      <c r="G86" s="104">
        <v>-62</v>
      </c>
      <c r="H86" s="16">
        <v>169.47</v>
      </c>
      <c r="I86" s="16">
        <v>175.56</v>
      </c>
      <c r="J86" s="16">
        <v>6.09</v>
      </c>
      <c r="K86" s="16">
        <v>1.51</v>
      </c>
    </row>
    <row r="87" spans="1:11" s="2" customFormat="1" ht="24" customHeight="1" x14ac:dyDescent="0.25">
      <c r="A87" s="412" t="s">
        <v>64</v>
      </c>
      <c r="B87" s="407"/>
      <c r="C87" s="407"/>
      <c r="D87" s="407"/>
      <c r="E87" s="407"/>
      <c r="F87" s="405"/>
      <c r="G87" s="405"/>
      <c r="H87" s="406">
        <v>169.47</v>
      </c>
      <c r="I87" s="406">
        <v>170.97</v>
      </c>
      <c r="J87" s="406">
        <v>1.5</v>
      </c>
      <c r="K87" s="406">
        <v>2.38</v>
      </c>
    </row>
    <row r="88" spans="1:11" s="2" customFormat="1" ht="24" customHeight="1" x14ac:dyDescent="0.25">
      <c r="A88" s="418" t="s">
        <v>64</v>
      </c>
      <c r="B88" s="411"/>
      <c r="C88" s="411"/>
      <c r="D88" s="411"/>
      <c r="E88" s="411"/>
      <c r="F88" s="410"/>
      <c r="G88" s="410"/>
      <c r="H88" s="401">
        <v>171.47</v>
      </c>
      <c r="I88" s="401">
        <v>172.47</v>
      </c>
      <c r="J88" s="401">
        <v>1</v>
      </c>
      <c r="K88" s="401">
        <v>1.9</v>
      </c>
    </row>
    <row r="89" spans="1:11" s="2" customFormat="1" ht="24" customHeight="1" x14ac:dyDescent="0.25">
      <c r="A89" s="412" t="s">
        <v>64</v>
      </c>
      <c r="B89" s="407"/>
      <c r="C89" s="407"/>
      <c r="D89" s="407"/>
      <c r="E89" s="407"/>
      <c r="F89" s="405"/>
      <c r="G89" s="405"/>
      <c r="H89" s="406">
        <v>173.47</v>
      </c>
      <c r="I89" s="406">
        <v>174.47</v>
      </c>
      <c r="J89" s="406">
        <v>1</v>
      </c>
      <c r="K89" s="406">
        <v>1.65</v>
      </c>
    </row>
    <row r="90" spans="1:11" s="2" customFormat="1" ht="24" customHeight="1" thickBot="1" x14ac:dyDescent="0.3">
      <c r="A90" s="408"/>
      <c r="B90" s="409"/>
      <c r="C90" s="409"/>
      <c r="D90" s="409"/>
      <c r="E90" s="409"/>
      <c r="F90" s="410"/>
      <c r="G90" s="410"/>
      <c r="H90" s="401">
        <v>232.85</v>
      </c>
      <c r="I90" s="401">
        <v>235.27</v>
      </c>
      <c r="J90" s="401">
        <v>2.42</v>
      </c>
      <c r="K90" s="401">
        <v>2.1800000000000002</v>
      </c>
    </row>
    <row r="91" spans="1:11" s="2" customFormat="1" ht="24" customHeight="1" x14ac:dyDescent="0.25">
      <c r="A91" s="417" t="s">
        <v>273</v>
      </c>
      <c r="B91" s="9">
        <v>375499.2</v>
      </c>
      <c r="C91" s="9">
        <v>5895037.2699999996</v>
      </c>
      <c r="D91" s="9">
        <v>205.10414588500001</v>
      </c>
      <c r="E91" s="9">
        <v>239.57</v>
      </c>
      <c r="F91" s="107">
        <v>40</v>
      </c>
      <c r="G91" s="107">
        <v>-73</v>
      </c>
      <c r="H91" s="9">
        <v>190.5</v>
      </c>
      <c r="I91" s="9">
        <v>195.5</v>
      </c>
      <c r="J91" s="9">
        <v>5</v>
      </c>
      <c r="K91" s="9">
        <v>0.89</v>
      </c>
    </row>
    <row r="92" spans="1:11" s="2" customFormat="1" ht="24" customHeight="1" thickBot="1" x14ac:dyDescent="0.3">
      <c r="A92" s="418" t="s">
        <v>64</v>
      </c>
      <c r="B92" s="411"/>
      <c r="C92" s="411"/>
      <c r="D92" s="411"/>
      <c r="E92" s="411"/>
      <c r="F92" s="410"/>
      <c r="G92" s="410"/>
      <c r="H92" s="401">
        <v>191.5</v>
      </c>
      <c r="I92" s="401">
        <v>193.5</v>
      </c>
      <c r="J92" s="401">
        <v>2</v>
      </c>
      <c r="K92" s="401">
        <v>1</v>
      </c>
    </row>
    <row r="93" spans="1:11" s="2" customFormat="1" ht="24" customHeight="1" thickBot="1" x14ac:dyDescent="0.3">
      <c r="A93" s="413" t="s">
        <v>905</v>
      </c>
      <c r="B93" s="414">
        <v>375519.12</v>
      </c>
      <c r="C93" s="414">
        <v>5895020.5800000001</v>
      </c>
      <c r="D93" s="414">
        <v>202.23234574599999</v>
      </c>
      <c r="E93" s="414">
        <v>231.94</v>
      </c>
      <c r="F93" s="414">
        <v>40</v>
      </c>
      <c r="G93" s="414">
        <v>-73</v>
      </c>
      <c r="H93" s="415" t="s">
        <v>913</v>
      </c>
      <c r="I93" s="416"/>
      <c r="J93" s="416"/>
      <c r="K93" s="416"/>
    </row>
    <row r="94" spans="1:11" s="2" customFormat="1" ht="24" customHeight="1" thickBot="1" x14ac:dyDescent="0.3">
      <c r="A94" s="400" t="s">
        <v>274</v>
      </c>
      <c r="B94" s="16">
        <v>375354.53</v>
      </c>
      <c r="C94" s="16">
        <v>5895028.2300000004</v>
      </c>
      <c r="D94" s="16">
        <v>216.40710479399999</v>
      </c>
      <c r="E94" s="16">
        <v>276.14999999999998</v>
      </c>
      <c r="F94" s="104">
        <v>40</v>
      </c>
      <c r="G94" s="104">
        <v>-67</v>
      </c>
      <c r="H94" s="16">
        <v>258</v>
      </c>
      <c r="I94" s="16">
        <v>270</v>
      </c>
      <c r="J94" s="16">
        <v>12</v>
      </c>
      <c r="K94" s="16">
        <v>1.23</v>
      </c>
    </row>
    <row r="95" spans="1:11" s="2" customFormat="1" ht="24" customHeight="1" thickBot="1" x14ac:dyDescent="0.3">
      <c r="A95" s="417" t="s">
        <v>275</v>
      </c>
      <c r="B95" s="9">
        <v>375451</v>
      </c>
      <c r="C95" s="9">
        <v>5895139</v>
      </c>
      <c r="D95" s="9">
        <v>194.08835177500001</v>
      </c>
      <c r="E95" s="9">
        <v>71.930000000000007</v>
      </c>
      <c r="F95" s="107">
        <v>50</v>
      </c>
      <c r="G95" s="107">
        <v>-50</v>
      </c>
      <c r="H95" s="9">
        <v>49</v>
      </c>
      <c r="I95" s="9">
        <v>58</v>
      </c>
      <c r="J95" s="9">
        <v>9</v>
      </c>
      <c r="K95" s="9">
        <v>1</v>
      </c>
    </row>
    <row r="96" spans="1:11" s="2" customFormat="1" ht="24" customHeight="1" thickBot="1" x14ac:dyDescent="0.3">
      <c r="A96" s="400" t="s">
        <v>276</v>
      </c>
      <c r="B96" s="16">
        <v>375451</v>
      </c>
      <c r="C96" s="16">
        <v>5895139</v>
      </c>
      <c r="D96" s="16">
        <v>194.08835177500001</v>
      </c>
      <c r="E96" s="16">
        <v>87.17</v>
      </c>
      <c r="F96" s="104">
        <v>50</v>
      </c>
      <c r="G96" s="104">
        <v>-70</v>
      </c>
      <c r="H96" s="16">
        <v>64</v>
      </c>
      <c r="I96" s="16">
        <v>67</v>
      </c>
      <c r="J96" s="16">
        <v>3</v>
      </c>
      <c r="K96" s="16">
        <v>2.69</v>
      </c>
    </row>
    <row r="97" spans="1:11" s="2" customFormat="1" ht="24" customHeight="1" thickBot="1" x14ac:dyDescent="0.3">
      <c r="A97" s="413" t="s">
        <v>906</v>
      </c>
      <c r="B97" s="414">
        <v>375693.56</v>
      </c>
      <c r="C97" s="414">
        <v>5895063.5599999996</v>
      </c>
      <c r="D97" s="414">
        <v>186.937422897</v>
      </c>
      <c r="E97" s="414">
        <v>169.47</v>
      </c>
      <c r="F97" s="414">
        <v>340</v>
      </c>
      <c r="G97" s="414">
        <v>-50</v>
      </c>
      <c r="H97" s="415" t="s">
        <v>913</v>
      </c>
      <c r="I97" s="416"/>
      <c r="J97" s="416"/>
      <c r="K97" s="416"/>
    </row>
    <row r="98" spans="1:11" s="2" customFormat="1" ht="24" customHeight="1" thickBot="1" x14ac:dyDescent="0.3">
      <c r="A98" s="413" t="s">
        <v>907</v>
      </c>
      <c r="B98" s="414">
        <v>375995.87</v>
      </c>
      <c r="C98" s="414">
        <v>5895110.0899999999</v>
      </c>
      <c r="D98" s="414">
        <v>185.169998169</v>
      </c>
      <c r="E98" s="414">
        <v>203</v>
      </c>
      <c r="F98" s="414">
        <v>310</v>
      </c>
      <c r="G98" s="414">
        <v>-50</v>
      </c>
      <c r="H98" s="415" t="s">
        <v>913</v>
      </c>
      <c r="I98" s="416"/>
      <c r="J98" s="416"/>
      <c r="K98" s="416"/>
    </row>
    <row r="99" spans="1:11" s="2" customFormat="1" ht="24" customHeight="1" thickBot="1" x14ac:dyDescent="0.3">
      <c r="A99" s="413" t="s">
        <v>908</v>
      </c>
      <c r="B99" s="414">
        <v>375261.02</v>
      </c>
      <c r="C99" s="414">
        <v>5894682.3799999999</v>
      </c>
      <c r="D99" s="414">
        <v>200.50430791599999</v>
      </c>
      <c r="E99" s="414">
        <v>206</v>
      </c>
      <c r="F99" s="414">
        <v>310</v>
      </c>
      <c r="G99" s="414">
        <v>-50</v>
      </c>
      <c r="H99" s="415" t="s">
        <v>913</v>
      </c>
      <c r="I99" s="416"/>
      <c r="J99" s="416"/>
      <c r="K99" s="416"/>
    </row>
    <row r="100" spans="1:11" s="2" customFormat="1" ht="24" customHeight="1" thickBot="1" x14ac:dyDescent="0.3">
      <c r="A100" s="413" t="s">
        <v>909</v>
      </c>
      <c r="B100" s="414">
        <v>375226</v>
      </c>
      <c r="C100" s="414">
        <v>5895043</v>
      </c>
      <c r="D100" s="414">
        <v>212.26122529</v>
      </c>
      <c r="E100" s="414">
        <v>383</v>
      </c>
      <c r="F100" s="414">
        <v>68</v>
      </c>
      <c r="G100" s="414">
        <v>-70</v>
      </c>
      <c r="H100" s="415" t="s">
        <v>913</v>
      </c>
      <c r="I100" s="416"/>
      <c r="J100" s="416"/>
      <c r="K100" s="416"/>
    </row>
    <row r="101" spans="1:11" s="2" customFormat="1" ht="24" customHeight="1" thickBot="1" x14ac:dyDescent="0.3">
      <c r="A101" s="413" t="s">
        <v>910</v>
      </c>
      <c r="B101" s="414">
        <v>375163</v>
      </c>
      <c r="C101" s="414">
        <v>5895013</v>
      </c>
      <c r="D101" s="414">
        <v>208.82584720599999</v>
      </c>
      <c r="E101" s="414">
        <v>434</v>
      </c>
      <c r="F101" s="414">
        <v>65</v>
      </c>
      <c r="G101" s="414">
        <v>-70</v>
      </c>
      <c r="H101" s="415" t="s">
        <v>913</v>
      </c>
      <c r="I101" s="416"/>
      <c r="J101" s="416"/>
      <c r="K101" s="416"/>
    </row>
    <row r="102" spans="1:11" s="2" customFormat="1" ht="24" customHeight="1" thickBot="1" x14ac:dyDescent="0.3">
      <c r="A102" s="413" t="s">
        <v>911</v>
      </c>
      <c r="B102" s="414">
        <v>375114</v>
      </c>
      <c r="C102" s="414">
        <v>5895004</v>
      </c>
      <c r="D102" s="414">
        <v>206.11637699100001</v>
      </c>
      <c r="E102" s="414">
        <v>473</v>
      </c>
      <c r="F102" s="414">
        <v>58</v>
      </c>
      <c r="G102" s="414">
        <v>-70</v>
      </c>
      <c r="H102" s="415" t="s">
        <v>913</v>
      </c>
      <c r="I102" s="416"/>
      <c r="J102" s="416"/>
      <c r="K102" s="416"/>
    </row>
    <row r="103" spans="1:11" s="2" customFormat="1" ht="24" customHeight="1" thickBot="1" x14ac:dyDescent="0.3">
      <c r="A103" s="413" t="s">
        <v>912</v>
      </c>
      <c r="B103" s="414">
        <v>375102</v>
      </c>
      <c r="C103" s="414">
        <v>5894594</v>
      </c>
      <c r="D103" s="414">
        <v>203.71158101500001</v>
      </c>
      <c r="E103" s="414">
        <v>203</v>
      </c>
      <c r="F103" s="414">
        <v>310</v>
      </c>
      <c r="G103" s="414">
        <v>-50</v>
      </c>
      <c r="H103" s="415" t="s">
        <v>913</v>
      </c>
      <c r="I103" s="416"/>
      <c r="J103" s="416"/>
      <c r="K103" s="416"/>
    </row>
    <row r="104" spans="1:11" s="1" customFormat="1" ht="24" customHeight="1" x14ac:dyDescent="0.25">
      <c r="A104" s="424" t="s">
        <v>3</v>
      </c>
      <c r="B104" s="16">
        <v>375659</v>
      </c>
      <c r="C104" s="16">
        <v>5894756</v>
      </c>
      <c r="D104" s="16">
        <v>189.00526193100001</v>
      </c>
      <c r="E104" s="16">
        <v>189</v>
      </c>
      <c r="F104" s="104">
        <v>311.10000000000002</v>
      </c>
      <c r="G104" s="104">
        <v>-47.9</v>
      </c>
      <c r="H104" s="425">
        <v>68.849999999999994</v>
      </c>
      <c r="I104" s="425">
        <v>69.900000000000006</v>
      </c>
      <c r="J104" s="425">
        <v>1.05</v>
      </c>
      <c r="K104" s="425">
        <v>1.27</v>
      </c>
    </row>
    <row r="105" spans="1:11" s="1" customFormat="1" ht="24" customHeight="1" thickBot="1" x14ac:dyDescent="0.3">
      <c r="A105" s="427"/>
      <c r="B105" s="428"/>
      <c r="C105" s="428"/>
      <c r="D105" s="428"/>
      <c r="E105" s="428"/>
      <c r="F105" s="405"/>
      <c r="G105" s="405"/>
      <c r="H105" s="429">
        <v>171</v>
      </c>
      <c r="I105" s="429">
        <v>171.5</v>
      </c>
      <c r="J105" s="429">
        <v>0.5</v>
      </c>
      <c r="K105" s="429">
        <v>3.62</v>
      </c>
    </row>
    <row r="106" spans="1:11" s="1" customFormat="1" ht="24" customHeight="1" x14ac:dyDescent="0.25">
      <c r="A106" s="424" t="s">
        <v>0</v>
      </c>
      <c r="B106" s="16">
        <v>375444</v>
      </c>
      <c r="C106" s="16">
        <v>5895111</v>
      </c>
      <c r="D106" s="16">
        <v>199.44598167199999</v>
      </c>
      <c r="E106" s="16">
        <v>150</v>
      </c>
      <c r="F106" s="104">
        <v>47.2</v>
      </c>
      <c r="G106" s="104">
        <v>-45</v>
      </c>
      <c r="H106" s="425">
        <v>112.5</v>
      </c>
      <c r="I106" s="425">
        <v>138</v>
      </c>
      <c r="J106" s="425">
        <v>25.5</v>
      </c>
      <c r="K106" s="425">
        <v>3.03</v>
      </c>
    </row>
    <row r="107" spans="1:11" s="1" customFormat="1" ht="24" customHeight="1" thickBot="1" x14ac:dyDescent="0.3">
      <c r="A107" s="431" t="s">
        <v>64</v>
      </c>
      <c r="B107" s="432"/>
      <c r="C107" s="432"/>
      <c r="D107" s="432"/>
      <c r="E107" s="432"/>
      <c r="F107" s="405"/>
      <c r="G107" s="405"/>
      <c r="H107" s="429">
        <v>126</v>
      </c>
      <c r="I107" s="429">
        <v>138</v>
      </c>
      <c r="J107" s="429">
        <v>12</v>
      </c>
      <c r="K107" s="429">
        <v>4</v>
      </c>
    </row>
    <row r="108" spans="1:11" s="1" customFormat="1" ht="24" customHeight="1" thickBot="1" x14ac:dyDescent="0.3">
      <c r="A108" s="424" t="s">
        <v>1</v>
      </c>
      <c r="B108" s="16">
        <v>375444</v>
      </c>
      <c r="C108" s="16">
        <v>5895111</v>
      </c>
      <c r="D108" s="16">
        <v>199.44598167199999</v>
      </c>
      <c r="E108" s="16">
        <v>135</v>
      </c>
      <c r="F108" s="104">
        <v>60</v>
      </c>
      <c r="G108" s="104">
        <v>-51</v>
      </c>
      <c r="H108" s="425">
        <v>109.95</v>
      </c>
      <c r="I108" s="425">
        <v>125.4</v>
      </c>
      <c r="J108" s="425">
        <v>15.45</v>
      </c>
      <c r="K108" s="425">
        <v>1.18</v>
      </c>
    </row>
    <row r="109" spans="1:11" s="1" customFormat="1" ht="24" customHeight="1" x14ac:dyDescent="0.25">
      <c r="A109" s="434" t="s">
        <v>2</v>
      </c>
      <c r="B109" s="9">
        <v>375408</v>
      </c>
      <c r="C109" s="9">
        <v>5895130</v>
      </c>
      <c r="D109" s="9">
        <v>195.28990814599999</v>
      </c>
      <c r="E109" s="9">
        <v>159</v>
      </c>
      <c r="F109" s="107">
        <v>62</v>
      </c>
      <c r="G109" s="107">
        <v>-45</v>
      </c>
      <c r="H109" s="435">
        <v>126.9</v>
      </c>
      <c r="I109" s="435">
        <v>154.85</v>
      </c>
      <c r="J109" s="435">
        <v>27.95</v>
      </c>
      <c r="K109" s="435">
        <v>3.78</v>
      </c>
    </row>
    <row r="110" spans="1:11" s="1" customFormat="1" ht="24" customHeight="1" x14ac:dyDescent="0.25">
      <c r="A110" s="436" t="s">
        <v>64</v>
      </c>
      <c r="B110" s="437"/>
      <c r="C110" s="437"/>
      <c r="D110" s="437"/>
      <c r="E110" s="437"/>
      <c r="F110" s="410"/>
      <c r="G110" s="410"/>
      <c r="H110" s="438">
        <v>132.25</v>
      </c>
      <c r="I110" s="438">
        <v>154.85</v>
      </c>
      <c r="J110" s="438">
        <v>22.6</v>
      </c>
      <c r="K110" s="438">
        <v>4.01</v>
      </c>
    </row>
    <row r="111" spans="1:11" s="1" customFormat="1" ht="24" customHeight="1" thickBot="1" x14ac:dyDescent="0.3">
      <c r="A111" s="431" t="s">
        <v>64</v>
      </c>
      <c r="B111" s="432"/>
      <c r="C111" s="432"/>
      <c r="D111" s="432"/>
      <c r="E111" s="432"/>
      <c r="F111" s="405"/>
      <c r="G111" s="405"/>
      <c r="H111" s="429">
        <v>138</v>
      </c>
      <c r="I111" s="429">
        <v>145</v>
      </c>
      <c r="J111" s="429">
        <v>7</v>
      </c>
      <c r="K111" s="429">
        <v>7.21</v>
      </c>
    </row>
    <row r="112" spans="1:11" s="1" customFormat="1" ht="24" customHeight="1" x14ac:dyDescent="0.25">
      <c r="A112" s="424" t="s">
        <v>4</v>
      </c>
      <c r="B112" s="16">
        <v>375324</v>
      </c>
      <c r="C112" s="16">
        <v>5895111</v>
      </c>
      <c r="D112" s="16">
        <v>200.22443157999999</v>
      </c>
      <c r="E112" s="16">
        <v>300</v>
      </c>
      <c r="F112" s="104">
        <v>66</v>
      </c>
      <c r="G112" s="104">
        <v>-70</v>
      </c>
      <c r="H112" s="425">
        <v>200.5</v>
      </c>
      <c r="I112" s="425">
        <v>221</v>
      </c>
      <c r="J112" s="425">
        <v>20.5</v>
      </c>
      <c r="K112" s="425">
        <v>2.77</v>
      </c>
    </row>
    <row r="113" spans="1:11" s="1" customFormat="1" ht="24" customHeight="1" x14ac:dyDescent="0.25">
      <c r="A113" s="431" t="s">
        <v>64</v>
      </c>
      <c r="B113" s="432"/>
      <c r="C113" s="432"/>
      <c r="D113" s="432"/>
      <c r="E113" s="432"/>
      <c r="F113" s="405"/>
      <c r="G113" s="405"/>
      <c r="H113" s="429">
        <v>201.65</v>
      </c>
      <c r="I113" s="429">
        <v>215</v>
      </c>
      <c r="J113" s="429">
        <v>13.35</v>
      </c>
      <c r="K113" s="429">
        <v>3.23</v>
      </c>
    </row>
    <row r="114" spans="1:11" s="1" customFormat="1" ht="24" customHeight="1" x14ac:dyDescent="0.25">
      <c r="A114" s="436" t="s">
        <v>64</v>
      </c>
      <c r="B114" s="437"/>
      <c r="C114" s="437"/>
      <c r="D114" s="437"/>
      <c r="E114" s="437"/>
      <c r="F114" s="410"/>
      <c r="G114" s="410"/>
      <c r="H114" s="438">
        <v>201.65</v>
      </c>
      <c r="I114" s="438">
        <v>205</v>
      </c>
      <c r="J114" s="438" t="s">
        <v>320</v>
      </c>
      <c r="K114" s="438">
        <v>4.71</v>
      </c>
    </row>
    <row r="115" spans="1:11" s="1" customFormat="1" ht="24" customHeight="1" x14ac:dyDescent="0.25">
      <c r="A115" s="427"/>
      <c r="B115" s="428"/>
      <c r="C115" s="428"/>
      <c r="D115" s="428"/>
      <c r="E115" s="428"/>
      <c r="F115" s="405"/>
      <c r="G115" s="405"/>
      <c r="H115" s="429">
        <v>278.25</v>
      </c>
      <c r="I115" s="429">
        <v>281.10000000000002</v>
      </c>
      <c r="J115" s="429">
        <v>2.85</v>
      </c>
      <c r="K115" s="429">
        <v>2.82</v>
      </c>
    </row>
    <row r="116" spans="1:11" s="1" customFormat="1" ht="24" customHeight="1" thickBot="1" x14ac:dyDescent="0.3">
      <c r="A116" s="439"/>
      <c r="B116" s="440"/>
      <c r="C116" s="440"/>
      <c r="D116" s="440"/>
      <c r="E116" s="440"/>
      <c r="F116" s="410"/>
      <c r="G116" s="410"/>
      <c r="H116" s="438">
        <v>294</v>
      </c>
      <c r="I116" s="438">
        <v>297</v>
      </c>
      <c r="J116" s="438">
        <v>3</v>
      </c>
      <c r="K116" s="438">
        <v>1.7</v>
      </c>
    </row>
    <row r="117" spans="1:11" s="1" customFormat="1" ht="24" customHeight="1" thickBot="1" x14ac:dyDescent="0.3">
      <c r="A117" s="434" t="s">
        <v>5</v>
      </c>
      <c r="B117" s="9">
        <v>375338</v>
      </c>
      <c r="C117" s="9">
        <v>5895108</v>
      </c>
      <c r="D117" s="9">
        <v>200.31324499199999</v>
      </c>
      <c r="E117" s="9">
        <v>282</v>
      </c>
      <c r="F117" s="107">
        <v>70</v>
      </c>
      <c r="G117" s="107">
        <v>-53</v>
      </c>
      <c r="H117" s="435">
        <v>213.05</v>
      </c>
      <c r="I117" s="435">
        <v>226.5</v>
      </c>
      <c r="J117" s="435">
        <v>13.45</v>
      </c>
      <c r="K117" s="435">
        <v>1.32</v>
      </c>
    </row>
    <row r="118" spans="1:11" s="1" customFormat="1" ht="24" customHeight="1" x14ac:dyDescent="0.25">
      <c r="A118" s="424" t="s">
        <v>6</v>
      </c>
      <c r="B118" s="16">
        <v>375505</v>
      </c>
      <c r="C118" s="16">
        <v>5895110</v>
      </c>
      <c r="D118" s="16">
        <v>201.362111355</v>
      </c>
      <c r="E118" s="16">
        <v>120</v>
      </c>
      <c r="F118" s="104">
        <v>25</v>
      </c>
      <c r="G118" s="104">
        <v>-60</v>
      </c>
      <c r="H118" s="425">
        <v>78.75</v>
      </c>
      <c r="I118" s="425">
        <v>99</v>
      </c>
      <c r="J118" s="425">
        <v>20.25</v>
      </c>
      <c r="K118" s="425">
        <v>1.27</v>
      </c>
    </row>
    <row r="119" spans="1:11" s="1" customFormat="1" ht="24" customHeight="1" thickBot="1" x14ac:dyDescent="0.3">
      <c r="A119" s="431" t="s">
        <v>64</v>
      </c>
      <c r="B119" s="432"/>
      <c r="C119" s="432"/>
      <c r="D119" s="432"/>
      <c r="E119" s="432"/>
      <c r="F119" s="405"/>
      <c r="G119" s="405"/>
      <c r="H119" s="429">
        <v>78.75</v>
      </c>
      <c r="I119" s="429">
        <v>86</v>
      </c>
      <c r="J119" s="429">
        <v>7.25</v>
      </c>
      <c r="K119" s="429">
        <v>2.2200000000000002</v>
      </c>
    </row>
    <row r="120" spans="1:11" s="1" customFormat="1" ht="24" customHeight="1" x14ac:dyDescent="0.25">
      <c r="A120" s="424" t="s">
        <v>7</v>
      </c>
      <c r="B120" s="16">
        <v>375443</v>
      </c>
      <c r="C120" s="16">
        <v>5895135</v>
      </c>
      <c r="D120" s="16">
        <v>194.75718156100001</v>
      </c>
      <c r="E120" s="16">
        <v>132</v>
      </c>
      <c r="F120" s="104">
        <v>46</v>
      </c>
      <c r="G120" s="104">
        <v>-60</v>
      </c>
      <c r="H120" s="425">
        <v>49.1</v>
      </c>
      <c r="I120" s="425">
        <v>51.65</v>
      </c>
      <c r="J120" s="425">
        <v>2.5499999999999998</v>
      </c>
      <c r="K120" s="425">
        <v>2.06</v>
      </c>
    </row>
    <row r="121" spans="1:11" s="1" customFormat="1" ht="24" customHeight="1" x14ac:dyDescent="0.25">
      <c r="A121" s="427"/>
      <c r="B121" s="428"/>
      <c r="C121" s="428"/>
      <c r="D121" s="428"/>
      <c r="E121" s="428"/>
      <c r="F121" s="405"/>
      <c r="G121" s="405"/>
      <c r="H121" s="429">
        <v>102</v>
      </c>
      <c r="I121" s="429">
        <v>121.5</v>
      </c>
      <c r="J121" s="429">
        <v>19.5</v>
      </c>
      <c r="K121" s="429">
        <v>2.97</v>
      </c>
    </row>
    <row r="122" spans="1:11" s="1" customFormat="1" ht="24" customHeight="1" x14ac:dyDescent="0.25">
      <c r="A122" s="436" t="s">
        <v>64</v>
      </c>
      <c r="B122" s="437"/>
      <c r="C122" s="437"/>
      <c r="D122" s="437"/>
      <c r="E122" s="437"/>
      <c r="F122" s="410"/>
      <c r="G122" s="410"/>
      <c r="H122" s="438">
        <v>107.4</v>
      </c>
      <c r="I122" s="438">
        <v>121.5</v>
      </c>
      <c r="J122" s="438">
        <v>14.1</v>
      </c>
      <c r="K122" s="438">
        <v>3.78</v>
      </c>
    </row>
    <row r="123" spans="1:11" s="1" customFormat="1" ht="24" customHeight="1" thickBot="1" x14ac:dyDescent="0.3">
      <c r="A123" s="431" t="s">
        <v>64</v>
      </c>
      <c r="B123" s="432"/>
      <c r="C123" s="432"/>
      <c r="D123" s="432"/>
      <c r="E123" s="432"/>
      <c r="F123" s="405"/>
      <c r="G123" s="405"/>
      <c r="H123" s="429">
        <v>112</v>
      </c>
      <c r="I123" s="429">
        <v>121.5</v>
      </c>
      <c r="J123" s="429">
        <v>9.5</v>
      </c>
      <c r="K123" s="429">
        <v>3.95</v>
      </c>
    </row>
    <row r="124" spans="1:11" s="1" customFormat="1" ht="24" customHeight="1" x14ac:dyDescent="0.25">
      <c r="A124" s="424" t="s">
        <v>8</v>
      </c>
      <c r="B124" s="16">
        <v>375443</v>
      </c>
      <c r="C124" s="16">
        <v>5895135</v>
      </c>
      <c r="D124" s="16">
        <v>194.75718156100001</v>
      </c>
      <c r="E124" s="16">
        <v>138</v>
      </c>
      <c r="F124" s="104">
        <v>46</v>
      </c>
      <c r="G124" s="104">
        <v>-67</v>
      </c>
      <c r="H124" s="425">
        <v>112.5</v>
      </c>
      <c r="I124" s="425">
        <v>130.4</v>
      </c>
      <c r="J124" s="425">
        <v>17.899999999999999</v>
      </c>
      <c r="K124" s="425">
        <v>2.2400000000000002</v>
      </c>
    </row>
    <row r="125" spans="1:11" s="1" customFormat="1" ht="24" customHeight="1" thickBot="1" x14ac:dyDescent="0.3">
      <c r="A125" s="431" t="s">
        <v>64</v>
      </c>
      <c r="B125" s="432"/>
      <c r="C125" s="432"/>
      <c r="D125" s="432"/>
      <c r="E125" s="432"/>
      <c r="F125" s="405"/>
      <c r="G125" s="405"/>
      <c r="H125" s="429">
        <v>112.5</v>
      </c>
      <c r="I125" s="429">
        <v>119</v>
      </c>
      <c r="J125" s="429">
        <v>6.5</v>
      </c>
      <c r="K125" s="429">
        <v>3.65</v>
      </c>
    </row>
    <row r="126" spans="1:11" s="1" customFormat="1" ht="24" customHeight="1" x14ac:dyDescent="0.25">
      <c r="A126" s="441" t="s">
        <v>9</v>
      </c>
      <c r="B126" s="16">
        <v>375315</v>
      </c>
      <c r="C126" s="16">
        <v>5895165</v>
      </c>
      <c r="D126" s="16">
        <v>191.97481080899999</v>
      </c>
      <c r="E126" s="16">
        <v>249</v>
      </c>
      <c r="F126" s="104">
        <v>70</v>
      </c>
      <c r="G126" s="104">
        <v>-70</v>
      </c>
      <c r="H126" s="442">
        <v>150.65</v>
      </c>
      <c r="I126" s="442">
        <v>172.5</v>
      </c>
      <c r="J126" s="442">
        <v>21.85</v>
      </c>
      <c r="K126" s="442">
        <v>1.46</v>
      </c>
    </row>
    <row r="127" spans="1:11" s="1" customFormat="1" ht="24" customHeight="1" thickBot="1" x14ac:dyDescent="0.3">
      <c r="A127" s="431" t="s">
        <v>64</v>
      </c>
      <c r="B127" s="432"/>
      <c r="C127" s="432"/>
      <c r="D127" s="432"/>
      <c r="E127" s="432"/>
      <c r="F127" s="405"/>
      <c r="G127" s="405"/>
      <c r="H127" s="443">
        <v>160.5</v>
      </c>
      <c r="I127" s="443">
        <v>172.5</v>
      </c>
      <c r="J127" s="443">
        <v>12</v>
      </c>
      <c r="K127" s="443">
        <v>2.16</v>
      </c>
    </row>
    <row r="128" spans="1:11" s="1" customFormat="1" ht="24" customHeight="1" x14ac:dyDescent="0.25">
      <c r="A128" s="441" t="s">
        <v>10</v>
      </c>
      <c r="B128" s="16">
        <v>375260</v>
      </c>
      <c r="C128" s="16">
        <v>5895100</v>
      </c>
      <c r="D128" s="16">
        <v>203.14537162900001</v>
      </c>
      <c r="E128" s="16">
        <v>285</v>
      </c>
      <c r="F128" s="104">
        <v>70</v>
      </c>
      <c r="G128" s="104">
        <v>-70</v>
      </c>
      <c r="H128" s="442">
        <v>237.65</v>
      </c>
      <c r="I128" s="442">
        <v>264</v>
      </c>
      <c r="J128" s="442">
        <v>26.35</v>
      </c>
      <c r="K128" s="442">
        <v>2.2999999999999998</v>
      </c>
    </row>
    <row r="129" spans="1:11" s="1" customFormat="1" ht="24" customHeight="1" x14ac:dyDescent="0.25">
      <c r="A129" s="431" t="s">
        <v>64</v>
      </c>
      <c r="B129" s="432"/>
      <c r="C129" s="432"/>
      <c r="D129" s="432"/>
      <c r="E129" s="432"/>
      <c r="F129" s="405"/>
      <c r="G129" s="405"/>
      <c r="H129" s="443">
        <v>243.7</v>
      </c>
      <c r="I129" s="443">
        <v>252.5</v>
      </c>
      <c r="J129" s="443">
        <v>8.8000000000000007</v>
      </c>
      <c r="K129" s="443">
        <v>3.8</v>
      </c>
    </row>
    <row r="130" spans="1:11" s="1" customFormat="1" ht="24" customHeight="1" thickBot="1" x14ac:dyDescent="0.3">
      <c r="A130" s="436" t="s">
        <v>64</v>
      </c>
      <c r="B130" s="437"/>
      <c r="C130" s="437"/>
      <c r="D130" s="437"/>
      <c r="E130" s="437"/>
      <c r="F130" s="410"/>
      <c r="G130" s="410"/>
      <c r="H130" s="444">
        <v>247.7</v>
      </c>
      <c r="I130" s="444">
        <v>252.5</v>
      </c>
      <c r="J130" s="444">
        <v>4.8</v>
      </c>
      <c r="K130" s="444">
        <v>5.18</v>
      </c>
    </row>
    <row r="131" spans="1:11" s="1" customFormat="1" ht="24" customHeight="1" thickBot="1" x14ac:dyDescent="0.3">
      <c r="A131" s="445" t="s">
        <v>11</v>
      </c>
      <c r="B131" s="9">
        <v>375200</v>
      </c>
      <c r="C131" s="9">
        <v>5895085</v>
      </c>
      <c r="D131" s="9">
        <v>204.72968383400001</v>
      </c>
      <c r="E131" s="9">
        <v>297</v>
      </c>
      <c r="F131" s="107">
        <v>72.099999999999994</v>
      </c>
      <c r="G131" s="107">
        <v>-69.599999999999994</v>
      </c>
      <c r="H131" s="446">
        <v>274.05</v>
      </c>
      <c r="I131" s="446">
        <v>281.2</v>
      </c>
      <c r="J131" s="446">
        <v>7.15</v>
      </c>
      <c r="K131" s="446">
        <v>2.4</v>
      </c>
    </row>
    <row r="132" spans="1:11" s="1" customFormat="1" ht="24" customHeight="1" x14ac:dyDescent="0.25">
      <c r="A132" s="441" t="s">
        <v>12</v>
      </c>
      <c r="B132" s="16">
        <v>375270</v>
      </c>
      <c r="C132" s="16">
        <v>5895150</v>
      </c>
      <c r="D132" s="16">
        <v>194.66223192199999</v>
      </c>
      <c r="E132" s="16">
        <v>219</v>
      </c>
      <c r="F132" s="104">
        <v>70</v>
      </c>
      <c r="G132" s="104">
        <v>-70</v>
      </c>
      <c r="H132" s="442">
        <v>180</v>
      </c>
      <c r="I132" s="442">
        <v>183</v>
      </c>
      <c r="J132" s="442">
        <v>3</v>
      </c>
      <c r="K132" s="442">
        <v>1.57</v>
      </c>
    </row>
    <row r="133" spans="1:11" s="1" customFormat="1" ht="24" customHeight="1" thickBot="1" x14ac:dyDescent="0.3">
      <c r="A133" s="427"/>
      <c r="B133" s="428"/>
      <c r="C133" s="428"/>
      <c r="D133" s="428"/>
      <c r="E133" s="428"/>
      <c r="F133" s="405"/>
      <c r="G133" s="405"/>
      <c r="H133" s="443">
        <v>198</v>
      </c>
      <c r="I133" s="443">
        <v>199.5</v>
      </c>
      <c r="J133" s="443">
        <v>1.5</v>
      </c>
      <c r="K133" s="443">
        <v>1.36</v>
      </c>
    </row>
    <row r="134" spans="1:11" s="1" customFormat="1" ht="24" customHeight="1" x14ac:dyDescent="0.25">
      <c r="A134" s="441" t="s">
        <v>13</v>
      </c>
      <c r="B134" s="16">
        <v>375253</v>
      </c>
      <c r="C134" s="16">
        <v>5895194</v>
      </c>
      <c r="D134" s="16">
        <v>189.52834937200001</v>
      </c>
      <c r="E134" s="16">
        <v>201</v>
      </c>
      <c r="F134" s="104">
        <v>70</v>
      </c>
      <c r="G134" s="104">
        <v>-70</v>
      </c>
      <c r="H134" s="442">
        <v>103.5</v>
      </c>
      <c r="I134" s="442">
        <v>104.7</v>
      </c>
      <c r="J134" s="442">
        <v>1.2</v>
      </c>
      <c r="K134" s="442">
        <v>1.33</v>
      </c>
    </row>
    <row r="135" spans="1:11" s="1" customFormat="1" ht="24" customHeight="1" x14ac:dyDescent="0.25">
      <c r="A135" s="427"/>
      <c r="B135" s="428"/>
      <c r="C135" s="428"/>
      <c r="D135" s="428"/>
      <c r="E135" s="428"/>
      <c r="F135" s="405"/>
      <c r="G135" s="405"/>
      <c r="H135" s="443">
        <v>129</v>
      </c>
      <c r="I135" s="443">
        <v>130.5</v>
      </c>
      <c r="J135" s="443">
        <v>1.5</v>
      </c>
      <c r="K135" s="443">
        <v>1.98</v>
      </c>
    </row>
    <row r="136" spans="1:11" s="1" customFormat="1" ht="24" customHeight="1" x14ac:dyDescent="0.25">
      <c r="A136" s="439"/>
      <c r="B136" s="440"/>
      <c r="C136" s="440"/>
      <c r="D136" s="440"/>
      <c r="E136" s="440"/>
      <c r="F136" s="410"/>
      <c r="G136" s="410"/>
      <c r="H136" s="444">
        <v>153</v>
      </c>
      <c r="I136" s="444">
        <v>154.5</v>
      </c>
      <c r="J136" s="444">
        <v>1.5</v>
      </c>
      <c r="K136" s="444">
        <v>1</v>
      </c>
    </row>
    <row r="137" spans="1:11" s="1" customFormat="1" ht="24" customHeight="1" x14ac:dyDescent="0.25">
      <c r="A137" s="427"/>
      <c r="B137" s="428"/>
      <c r="C137" s="428"/>
      <c r="D137" s="428"/>
      <c r="E137" s="428"/>
      <c r="F137" s="405"/>
      <c r="G137" s="405"/>
      <c r="H137" s="443">
        <v>165</v>
      </c>
      <c r="I137" s="443">
        <v>168</v>
      </c>
      <c r="J137" s="443">
        <v>3</v>
      </c>
      <c r="K137" s="443">
        <v>1.65</v>
      </c>
    </row>
    <row r="138" spans="1:11" s="1" customFormat="1" ht="24" customHeight="1" x14ac:dyDescent="0.25">
      <c r="A138" s="439"/>
      <c r="B138" s="440"/>
      <c r="C138" s="440"/>
      <c r="D138" s="440"/>
      <c r="E138" s="440"/>
      <c r="F138" s="410"/>
      <c r="G138" s="410"/>
      <c r="H138" s="444">
        <v>174</v>
      </c>
      <c r="I138" s="444">
        <v>176</v>
      </c>
      <c r="J138" s="444">
        <v>2</v>
      </c>
      <c r="K138" s="444">
        <v>1.46</v>
      </c>
    </row>
    <row r="139" spans="1:11" s="1" customFormat="1" ht="24" customHeight="1" thickBot="1" x14ac:dyDescent="0.3">
      <c r="A139" s="427"/>
      <c r="B139" s="428"/>
      <c r="C139" s="428"/>
      <c r="D139" s="428"/>
      <c r="E139" s="428"/>
      <c r="F139" s="405"/>
      <c r="G139" s="405"/>
      <c r="H139" s="443">
        <v>180</v>
      </c>
      <c r="I139" s="443">
        <v>182.25</v>
      </c>
      <c r="J139" s="443">
        <v>2.25</v>
      </c>
      <c r="K139" s="443">
        <v>2.02</v>
      </c>
    </row>
    <row r="140" spans="1:11" s="1" customFormat="1" ht="24" customHeight="1" x14ac:dyDescent="0.25">
      <c r="A140" s="441" t="s">
        <v>14</v>
      </c>
      <c r="B140" s="16">
        <v>375225</v>
      </c>
      <c r="C140" s="16">
        <v>5895135</v>
      </c>
      <c r="D140" s="16">
        <v>196.90229291899999</v>
      </c>
      <c r="E140" s="16">
        <v>231</v>
      </c>
      <c r="F140" s="104">
        <v>70</v>
      </c>
      <c r="G140" s="104">
        <v>-70</v>
      </c>
      <c r="H140" s="442">
        <v>193.5</v>
      </c>
      <c r="I140" s="442">
        <v>195</v>
      </c>
      <c r="J140" s="442">
        <v>1.5</v>
      </c>
      <c r="K140" s="442">
        <v>1.37</v>
      </c>
    </row>
    <row r="141" spans="1:11" s="1" customFormat="1" ht="24" customHeight="1" thickBot="1" x14ac:dyDescent="0.3">
      <c r="A141" s="427"/>
      <c r="B141" s="428"/>
      <c r="C141" s="428"/>
      <c r="D141" s="428"/>
      <c r="E141" s="428"/>
      <c r="F141" s="405"/>
      <c r="G141" s="405"/>
      <c r="H141" s="443">
        <v>208.5</v>
      </c>
      <c r="I141" s="443">
        <v>213</v>
      </c>
      <c r="J141" s="443">
        <v>4.5</v>
      </c>
      <c r="K141" s="443">
        <v>2.15</v>
      </c>
    </row>
    <row r="142" spans="1:11" s="1" customFormat="1" ht="24" customHeight="1" x14ac:dyDescent="0.25">
      <c r="A142" s="441" t="s">
        <v>15</v>
      </c>
      <c r="B142" s="16">
        <v>375158</v>
      </c>
      <c r="C142" s="16">
        <v>5895161</v>
      </c>
      <c r="D142" s="16">
        <v>192.24528481900001</v>
      </c>
      <c r="E142" s="16">
        <v>240</v>
      </c>
      <c r="F142" s="104">
        <v>70</v>
      </c>
      <c r="G142" s="104">
        <v>-70</v>
      </c>
      <c r="H142" s="442">
        <v>188</v>
      </c>
      <c r="I142" s="442">
        <v>236.2</v>
      </c>
      <c r="J142" s="442">
        <v>48.2</v>
      </c>
      <c r="K142" s="442">
        <v>2.5099999999999998</v>
      </c>
    </row>
    <row r="143" spans="1:11" s="1" customFormat="1" ht="24" customHeight="1" x14ac:dyDescent="0.25">
      <c r="A143" s="447" t="s">
        <v>64</v>
      </c>
      <c r="B143" s="448"/>
      <c r="C143" s="448"/>
      <c r="D143" s="448"/>
      <c r="E143" s="448"/>
      <c r="F143" s="405"/>
      <c r="G143" s="405"/>
      <c r="H143" s="443">
        <v>188</v>
      </c>
      <c r="I143" s="443">
        <v>200</v>
      </c>
      <c r="J143" s="443">
        <v>12</v>
      </c>
      <c r="K143" s="443">
        <v>6.93</v>
      </c>
    </row>
    <row r="144" spans="1:11" s="1" customFormat="1" ht="24" customHeight="1" x14ac:dyDescent="0.25">
      <c r="A144" s="449" t="s">
        <v>64</v>
      </c>
      <c r="B144" s="450"/>
      <c r="C144" s="450"/>
      <c r="D144" s="450"/>
      <c r="E144" s="450"/>
      <c r="F144" s="410"/>
      <c r="G144" s="410"/>
      <c r="H144" s="444">
        <v>190</v>
      </c>
      <c r="I144" s="444">
        <v>196</v>
      </c>
      <c r="J144" s="444">
        <v>6</v>
      </c>
      <c r="K144" s="444">
        <v>11.35</v>
      </c>
    </row>
    <row r="145" spans="1:11" s="1" customFormat="1" ht="24" customHeight="1" x14ac:dyDescent="0.25">
      <c r="A145" s="447" t="s">
        <v>64</v>
      </c>
      <c r="B145" s="448"/>
      <c r="C145" s="448"/>
      <c r="D145" s="448"/>
      <c r="E145" s="448"/>
      <c r="F145" s="405"/>
      <c r="G145" s="405"/>
      <c r="H145" s="443">
        <v>202.5</v>
      </c>
      <c r="I145" s="443">
        <v>207</v>
      </c>
      <c r="J145" s="443">
        <v>4.5</v>
      </c>
      <c r="K145" s="443">
        <v>1.33</v>
      </c>
    </row>
    <row r="146" spans="1:11" s="1" customFormat="1" ht="24" customHeight="1" thickBot="1" x14ac:dyDescent="0.3">
      <c r="A146" s="449" t="s">
        <v>64</v>
      </c>
      <c r="B146" s="450"/>
      <c r="C146" s="450"/>
      <c r="D146" s="450"/>
      <c r="E146" s="450"/>
      <c r="F146" s="410"/>
      <c r="G146" s="410"/>
      <c r="H146" s="444">
        <v>226.5</v>
      </c>
      <c r="I146" s="444">
        <v>234</v>
      </c>
      <c r="J146" s="444">
        <v>7.5</v>
      </c>
      <c r="K146" s="444">
        <v>3.06</v>
      </c>
    </row>
    <row r="147" spans="1:11" s="1" customFormat="1" ht="24" customHeight="1" x14ac:dyDescent="0.25">
      <c r="A147" s="445" t="s">
        <v>16</v>
      </c>
      <c r="B147" s="9">
        <v>375206</v>
      </c>
      <c r="C147" s="9">
        <v>5895178</v>
      </c>
      <c r="D147" s="9">
        <v>191.17015412000001</v>
      </c>
      <c r="E147" s="9">
        <v>210</v>
      </c>
      <c r="F147" s="107">
        <v>70</v>
      </c>
      <c r="G147" s="107">
        <v>-70</v>
      </c>
      <c r="H147" s="446">
        <v>157.5</v>
      </c>
      <c r="I147" s="446">
        <v>163.5</v>
      </c>
      <c r="J147" s="446">
        <v>6</v>
      </c>
      <c r="K147" s="446">
        <v>1.03</v>
      </c>
    </row>
    <row r="148" spans="1:11" s="1" customFormat="1" ht="24" customHeight="1" x14ac:dyDescent="0.25">
      <c r="A148" s="439"/>
      <c r="B148" s="440"/>
      <c r="C148" s="440"/>
      <c r="D148" s="440"/>
      <c r="E148" s="440"/>
      <c r="F148" s="410"/>
      <c r="G148" s="410"/>
      <c r="H148" s="444">
        <v>179</v>
      </c>
      <c r="I148" s="444">
        <v>181.75</v>
      </c>
      <c r="J148" s="444">
        <v>2.75</v>
      </c>
      <c r="K148" s="444">
        <v>2.08</v>
      </c>
    </row>
    <row r="149" spans="1:11" s="1" customFormat="1" ht="24" customHeight="1" x14ac:dyDescent="0.25">
      <c r="A149" s="427"/>
      <c r="B149" s="428"/>
      <c r="C149" s="428"/>
      <c r="D149" s="428"/>
      <c r="E149" s="428"/>
      <c r="F149" s="405"/>
      <c r="G149" s="405"/>
      <c r="H149" s="443">
        <v>187.5</v>
      </c>
      <c r="I149" s="443">
        <v>190.5</v>
      </c>
      <c r="J149" s="443">
        <v>3</v>
      </c>
      <c r="K149" s="443">
        <v>2.3199999999999998</v>
      </c>
    </row>
    <row r="150" spans="1:11" s="1" customFormat="1" ht="24" customHeight="1" x14ac:dyDescent="0.25">
      <c r="A150" s="439"/>
      <c r="B150" s="440"/>
      <c r="C150" s="440"/>
      <c r="D150" s="440"/>
      <c r="E150" s="440"/>
      <c r="F150" s="410"/>
      <c r="G150" s="410"/>
      <c r="H150" s="444">
        <v>201</v>
      </c>
      <c r="I150" s="444">
        <v>202</v>
      </c>
      <c r="J150" s="444">
        <v>1</v>
      </c>
      <c r="K150" s="444">
        <v>1.28</v>
      </c>
    </row>
    <row r="151" spans="1:11" s="1" customFormat="1" ht="24" customHeight="1" thickBot="1" x14ac:dyDescent="0.3">
      <c r="A151" s="427"/>
      <c r="B151" s="428"/>
      <c r="C151" s="428"/>
      <c r="D151" s="428"/>
      <c r="E151" s="428"/>
      <c r="F151" s="405"/>
      <c r="G151" s="405"/>
      <c r="H151" s="443">
        <v>203</v>
      </c>
      <c r="I151" s="443">
        <v>204</v>
      </c>
      <c r="J151" s="443">
        <v>1</v>
      </c>
      <c r="K151" s="443">
        <v>3.11</v>
      </c>
    </row>
    <row r="152" spans="1:11" s="1" customFormat="1" ht="24" customHeight="1" thickBot="1" x14ac:dyDescent="0.3">
      <c r="A152" s="441" t="s">
        <v>17</v>
      </c>
      <c r="B152" s="16">
        <v>375178</v>
      </c>
      <c r="C152" s="16">
        <v>5895119</v>
      </c>
      <c r="D152" s="16">
        <v>199.129659065</v>
      </c>
      <c r="E152" s="16">
        <v>249</v>
      </c>
      <c r="F152" s="104">
        <v>70</v>
      </c>
      <c r="G152" s="104">
        <v>-70</v>
      </c>
      <c r="H152" s="442">
        <v>228</v>
      </c>
      <c r="I152" s="442">
        <v>232.6</v>
      </c>
      <c r="J152" s="442">
        <v>4.5999999999999996</v>
      </c>
      <c r="K152" s="442">
        <v>2.58</v>
      </c>
    </row>
    <row r="153" spans="1:11" s="1" customFormat="1" ht="24" customHeight="1" x14ac:dyDescent="0.25">
      <c r="A153" s="434" t="s">
        <v>18</v>
      </c>
      <c r="B153" s="9">
        <v>375111</v>
      </c>
      <c r="C153" s="9">
        <v>5895140</v>
      </c>
      <c r="D153" s="9">
        <v>192.55798966099999</v>
      </c>
      <c r="E153" s="9">
        <v>336</v>
      </c>
      <c r="F153" s="107">
        <v>70</v>
      </c>
      <c r="G153" s="107">
        <v>-70</v>
      </c>
      <c r="H153" s="435">
        <v>231.45</v>
      </c>
      <c r="I153" s="435">
        <v>271.7</v>
      </c>
      <c r="J153" s="435">
        <v>40.25</v>
      </c>
      <c r="K153" s="435">
        <v>1.43</v>
      </c>
    </row>
    <row r="154" spans="1:11" s="1" customFormat="1" ht="24" customHeight="1" x14ac:dyDescent="0.25">
      <c r="A154" s="436" t="s">
        <v>64</v>
      </c>
      <c r="B154" s="437"/>
      <c r="C154" s="437"/>
      <c r="D154" s="437"/>
      <c r="E154" s="437"/>
      <c r="F154" s="410"/>
      <c r="G154" s="410"/>
      <c r="H154" s="438">
        <v>231.45</v>
      </c>
      <c r="I154" s="438">
        <v>235.5</v>
      </c>
      <c r="J154" s="438">
        <v>4.05</v>
      </c>
      <c r="K154" s="438">
        <v>5.12</v>
      </c>
    </row>
    <row r="155" spans="1:11" s="1" customFormat="1" ht="24" customHeight="1" x14ac:dyDescent="0.25">
      <c r="A155" s="431" t="s">
        <v>64</v>
      </c>
      <c r="B155" s="432"/>
      <c r="C155" s="432"/>
      <c r="D155" s="432"/>
      <c r="E155" s="432"/>
      <c r="F155" s="405"/>
      <c r="G155" s="405"/>
      <c r="H155" s="429">
        <v>231.45</v>
      </c>
      <c r="I155" s="429">
        <v>240</v>
      </c>
      <c r="J155" s="429">
        <v>8.5500000000000007</v>
      </c>
      <c r="K155" s="429">
        <v>3.58</v>
      </c>
    </row>
    <row r="156" spans="1:11" s="1" customFormat="1" ht="24" customHeight="1" x14ac:dyDescent="0.25">
      <c r="A156" s="436" t="s">
        <v>64</v>
      </c>
      <c r="B156" s="437"/>
      <c r="C156" s="437"/>
      <c r="D156" s="437"/>
      <c r="E156" s="437"/>
      <c r="F156" s="410"/>
      <c r="G156" s="410"/>
      <c r="H156" s="438">
        <v>256.85000000000002</v>
      </c>
      <c r="I156" s="438">
        <v>259</v>
      </c>
      <c r="J156" s="438">
        <v>2.15</v>
      </c>
      <c r="K156" s="438">
        <v>3.83</v>
      </c>
    </row>
    <row r="157" spans="1:11" s="1" customFormat="1" ht="24" customHeight="1" thickBot="1" x14ac:dyDescent="0.3">
      <c r="A157" s="431" t="s">
        <v>64</v>
      </c>
      <c r="B157" s="432"/>
      <c r="C157" s="432"/>
      <c r="D157" s="432"/>
      <c r="E157" s="432"/>
      <c r="F157" s="405"/>
      <c r="G157" s="405"/>
      <c r="H157" s="429">
        <v>267.5</v>
      </c>
      <c r="I157" s="429">
        <v>271.7</v>
      </c>
      <c r="J157" s="429">
        <v>4.2</v>
      </c>
      <c r="K157" s="429">
        <v>2.38</v>
      </c>
    </row>
    <row r="158" spans="1:11" s="1" customFormat="1" ht="24" customHeight="1" x14ac:dyDescent="0.25">
      <c r="A158" s="424" t="s">
        <v>19</v>
      </c>
      <c r="B158" s="16">
        <v>375078</v>
      </c>
      <c r="C158" s="16">
        <v>5895119</v>
      </c>
      <c r="D158" s="16">
        <v>190.25119422399999</v>
      </c>
      <c r="E158" s="16">
        <v>342</v>
      </c>
      <c r="F158" s="104">
        <v>60</v>
      </c>
      <c r="G158" s="104">
        <v>-70</v>
      </c>
      <c r="H158" s="425">
        <v>240</v>
      </c>
      <c r="I158" s="425">
        <v>295.5</v>
      </c>
      <c r="J158" s="425">
        <v>55.5</v>
      </c>
      <c r="K158" s="425">
        <v>1.06</v>
      </c>
    </row>
    <row r="159" spans="1:11" s="1" customFormat="1" ht="24" customHeight="1" thickBot="1" x14ac:dyDescent="0.3">
      <c r="A159" s="431" t="s">
        <v>64</v>
      </c>
      <c r="B159" s="432"/>
      <c r="C159" s="432"/>
      <c r="D159" s="432"/>
      <c r="E159" s="432"/>
      <c r="F159" s="405"/>
      <c r="G159" s="405"/>
      <c r="H159" s="429">
        <v>240</v>
      </c>
      <c r="I159" s="429">
        <v>252</v>
      </c>
      <c r="J159" s="429">
        <v>12</v>
      </c>
      <c r="K159" s="429">
        <v>3.54</v>
      </c>
    </row>
    <row r="160" spans="1:11" s="2" customFormat="1" ht="24" customHeight="1" x14ac:dyDescent="0.25">
      <c r="A160" s="441" t="s">
        <v>24</v>
      </c>
      <c r="B160" s="16">
        <v>375124</v>
      </c>
      <c r="C160" s="16">
        <v>5895172</v>
      </c>
      <c r="D160" s="16">
        <v>188.88650571299999</v>
      </c>
      <c r="E160" s="16">
        <v>264</v>
      </c>
      <c r="F160" s="104">
        <v>60</v>
      </c>
      <c r="G160" s="104">
        <v>-70</v>
      </c>
      <c r="H160" s="442">
        <v>169</v>
      </c>
      <c r="I160" s="442">
        <v>217.5</v>
      </c>
      <c r="J160" s="442">
        <v>48.5</v>
      </c>
      <c r="K160" s="442">
        <v>1.34</v>
      </c>
    </row>
    <row r="161" spans="1:11" s="2" customFormat="1" ht="24" customHeight="1" x14ac:dyDescent="0.25">
      <c r="A161" s="431" t="s">
        <v>64</v>
      </c>
      <c r="B161" s="432"/>
      <c r="C161" s="432"/>
      <c r="D161" s="432"/>
      <c r="E161" s="432"/>
      <c r="F161" s="405"/>
      <c r="G161" s="405"/>
      <c r="H161" s="443">
        <v>169</v>
      </c>
      <c r="I161" s="443">
        <v>175.5</v>
      </c>
      <c r="J161" s="443">
        <v>6.5</v>
      </c>
      <c r="K161" s="443">
        <v>3.03</v>
      </c>
    </row>
    <row r="162" spans="1:11" s="2" customFormat="1" ht="24" customHeight="1" thickBot="1" x14ac:dyDescent="0.3">
      <c r="A162" s="436" t="s">
        <v>64</v>
      </c>
      <c r="B162" s="437"/>
      <c r="C162" s="437"/>
      <c r="D162" s="437"/>
      <c r="E162" s="437"/>
      <c r="F162" s="410"/>
      <c r="G162" s="410"/>
      <c r="H162" s="444">
        <v>210</v>
      </c>
      <c r="I162" s="444">
        <v>217.5</v>
      </c>
      <c r="J162" s="444">
        <v>7.5</v>
      </c>
      <c r="K162" s="444">
        <v>2.5</v>
      </c>
    </row>
    <row r="163" spans="1:11" s="2" customFormat="1" ht="24" customHeight="1" x14ac:dyDescent="0.25">
      <c r="A163" s="445" t="s">
        <v>25</v>
      </c>
      <c r="B163" s="9">
        <v>375168</v>
      </c>
      <c r="C163" s="9">
        <v>5895187</v>
      </c>
      <c r="D163" s="9">
        <v>189.03812949900001</v>
      </c>
      <c r="E163" s="9">
        <v>201</v>
      </c>
      <c r="F163" s="107">
        <v>60</v>
      </c>
      <c r="G163" s="107">
        <v>-70</v>
      </c>
      <c r="H163" s="446">
        <v>148.5</v>
      </c>
      <c r="I163" s="446">
        <v>194</v>
      </c>
      <c r="J163" s="446">
        <v>45.5</v>
      </c>
      <c r="K163" s="446">
        <v>1.47</v>
      </c>
    </row>
    <row r="164" spans="1:11" s="2" customFormat="1" ht="24" customHeight="1" x14ac:dyDescent="0.25">
      <c r="A164" s="436" t="s">
        <v>64</v>
      </c>
      <c r="B164" s="437"/>
      <c r="C164" s="437"/>
      <c r="D164" s="437"/>
      <c r="E164" s="437"/>
      <c r="F164" s="410"/>
      <c r="G164" s="410"/>
      <c r="H164" s="444">
        <v>148.5</v>
      </c>
      <c r="I164" s="444">
        <v>156</v>
      </c>
      <c r="J164" s="444">
        <v>7.5</v>
      </c>
      <c r="K164" s="444">
        <v>3.84</v>
      </c>
    </row>
    <row r="165" spans="1:11" s="2" customFormat="1" ht="24" customHeight="1" thickBot="1" x14ac:dyDescent="0.3">
      <c r="A165" s="431" t="s">
        <v>64</v>
      </c>
      <c r="B165" s="432"/>
      <c r="C165" s="432"/>
      <c r="D165" s="432"/>
      <c r="E165" s="432"/>
      <c r="F165" s="405"/>
      <c r="G165" s="405"/>
      <c r="H165" s="443">
        <v>183</v>
      </c>
      <c r="I165" s="443">
        <v>194</v>
      </c>
      <c r="J165" s="443">
        <v>11</v>
      </c>
      <c r="K165" s="443">
        <v>1.74</v>
      </c>
    </row>
    <row r="166" spans="1:11" s="2" customFormat="1" ht="24" customHeight="1" x14ac:dyDescent="0.25">
      <c r="A166" s="441" t="s">
        <v>26</v>
      </c>
      <c r="B166" s="16">
        <v>375216</v>
      </c>
      <c r="C166" s="16">
        <v>5895205</v>
      </c>
      <c r="D166" s="16">
        <v>188.07477298000001</v>
      </c>
      <c r="E166" s="16">
        <v>168</v>
      </c>
      <c r="F166" s="104">
        <v>60</v>
      </c>
      <c r="G166" s="104">
        <v>-70</v>
      </c>
      <c r="H166" s="442">
        <v>112.1</v>
      </c>
      <c r="I166" s="442">
        <v>125.75</v>
      </c>
      <c r="J166" s="442">
        <v>13.75</v>
      </c>
      <c r="K166" s="442">
        <v>0.94</v>
      </c>
    </row>
    <row r="167" spans="1:11" s="2" customFormat="1" ht="24" customHeight="1" thickBot="1" x14ac:dyDescent="0.3">
      <c r="A167" s="427"/>
      <c r="B167" s="428"/>
      <c r="C167" s="428"/>
      <c r="D167" s="428"/>
      <c r="E167" s="428"/>
      <c r="F167" s="405"/>
      <c r="G167" s="405"/>
      <c r="H167" s="443">
        <v>142.5</v>
      </c>
      <c r="I167" s="443">
        <v>165</v>
      </c>
      <c r="J167" s="443">
        <v>22.5</v>
      </c>
      <c r="K167" s="443">
        <v>1.41</v>
      </c>
    </row>
    <row r="168" spans="1:11" s="2" customFormat="1" ht="24" customHeight="1" x14ac:dyDescent="0.25">
      <c r="A168" s="441" t="s">
        <v>35</v>
      </c>
      <c r="B168" s="16">
        <v>375075</v>
      </c>
      <c r="C168" s="16">
        <v>5895143</v>
      </c>
      <c r="D168" s="16">
        <v>187.05217555900001</v>
      </c>
      <c r="E168" s="16">
        <v>231</v>
      </c>
      <c r="F168" s="104">
        <v>60</v>
      </c>
      <c r="G168" s="104">
        <v>-70</v>
      </c>
      <c r="H168" s="442">
        <v>219.4</v>
      </c>
      <c r="I168" s="442">
        <v>229</v>
      </c>
      <c r="J168" s="442">
        <v>9.6</v>
      </c>
      <c r="K168" s="442">
        <v>6.86</v>
      </c>
    </row>
    <row r="169" spans="1:11" s="2" customFormat="1" ht="24" customHeight="1" thickBot="1" x14ac:dyDescent="0.3">
      <c r="A169" s="431" t="s">
        <v>64</v>
      </c>
      <c r="B169" s="432"/>
      <c r="C169" s="432"/>
      <c r="D169" s="432"/>
      <c r="E169" s="432"/>
      <c r="F169" s="405"/>
      <c r="G169" s="405"/>
      <c r="H169" s="443">
        <v>220.5</v>
      </c>
      <c r="I169" s="443">
        <v>227</v>
      </c>
      <c r="J169" s="443">
        <v>6.5</v>
      </c>
      <c r="K169" s="443">
        <v>9.49</v>
      </c>
    </row>
    <row r="170" spans="1:11" s="2" customFormat="1" ht="24" customHeight="1" x14ac:dyDescent="0.25">
      <c r="A170" s="441" t="s">
        <v>44</v>
      </c>
      <c r="B170" s="16">
        <v>375070</v>
      </c>
      <c r="C170" s="16">
        <v>5895087</v>
      </c>
      <c r="D170" s="16">
        <v>194.58247958600001</v>
      </c>
      <c r="E170" s="16">
        <v>372</v>
      </c>
      <c r="F170" s="104">
        <v>70</v>
      </c>
      <c r="G170" s="104">
        <v>-70</v>
      </c>
      <c r="H170" s="442">
        <v>322.5</v>
      </c>
      <c r="I170" s="442">
        <v>346.5</v>
      </c>
      <c r="J170" s="442">
        <v>24</v>
      </c>
      <c r="K170" s="442">
        <v>0.96</v>
      </c>
    </row>
    <row r="171" spans="1:11" s="2" customFormat="1" ht="24" customHeight="1" thickBot="1" x14ac:dyDescent="0.3">
      <c r="A171" s="447" t="s">
        <v>46</v>
      </c>
      <c r="B171" s="448"/>
      <c r="C171" s="448"/>
      <c r="D171" s="448"/>
      <c r="E171" s="448"/>
      <c r="F171" s="405"/>
      <c r="G171" s="405"/>
      <c r="H171" s="443">
        <v>338.6</v>
      </c>
      <c r="I171" s="443">
        <v>339.45</v>
      </c>
      <c r="J171" s="443">
        <v>0.85</v>
      </c>
      <c r="K171" s="443">
        <v>10.65</v>
      </c>
    </row>
    <row r="172" spans="1:11" s="2" customFormat="1" ht="33.6" customHeight="1" x14ac:dyDescent="0.25">
      <c r="A172" s="441" t="s">
        <v>249</v>
      </c>
      <c r="B172" s="16">
        <v>375045</v>
      </c>
      <c r="C172" s="16">
        <v>5895044</v>
      </c>
      <c r="D172" s="16">
        <v>199.19489121399999</v>
      </c>
      <c r="E172" s="16">
        <v>390</v>
      </c>
      <c r="F172" s="104">
        <v>70</v>
      </c>
      <c r="G172" s="104">
        <v>-70</v>
      </c>
      <c r="H172" s="442">
        <v>255.3</v>
      </c>
      <c r="I172" s="442">
        <v>258.10000000000002</v>
      </c>
      <c r="J172" s="442">
        <v>2.8</v>
      </c>
      <c r="K172" s="442">
        <v>3.32</v>
      </c>
    </row>
    <row r="173" spans="1:11" s="2" customFormat="1" ht="24" customHeight="1" x14ac:dyDescent="0.25">
      <c r="A173" s="427"/>
      <c r="B173" s="428"/>
      <c r="C173" s="428"/>
      <c r="D173" s="428"/>
      <c r="E173" s="428"/>
      <c r="F173" s="405"/>
      <c r="G173" s="405"/>
      <c r="H173" s="443">
        <v>334.5</v>
      </c>
      <c r="I173" s="443">
        <v>387</v>
      </c>
      <c r="J173" s="443">
        <v>52.5</v>
      </c>
      <c r="K173" s="443">
        <v>0.53</v>
      </c>
    </row>
    <row r="174" spans="1:11" s="2" customFormat="1" ht="24" customHeight="1" x14ac:dyDescent="0.25">
      <c r="A174" s="449" t="s">
        <v>46</v>
      </c>
      <c r="B174" s="450"/>
      <c r="C174" s="450"/>
      <c r="D174" s="450"/>
      <c r="E174" s="450"/>
      <c r="F174" s="410"/>
      <c r="G174" s="410"/>
      <c r="H174" s="444">
        <v>379.5</v>
      </c>
      <c r="I174" s="444">
        <v>384</v>
      </c>
      <c r="J174" s="444">
        <v>4.5</v>
      </c>
      <c r="K174" s="444">
        <v>2.39</v>
      </c>
    </row>
    <row r="175" spans="1:11" s="2" customFormat="1" ht="24" customHeight="1" thickBot="1" x14ac:dyDescent="0.3">
      <c r="A175" s="447" t="s">
        <v>46</v>
      </c>
      <c r="B175" s="448"/>
      <c r="C175" s="448"/>
      <c r="D175" s="448"/>
      <c r="E175" s="448"/>
      <c r="F175" s="405"/>
      <c r="G175" s="405"/>
      <c r="H175" s="443">
        <v>379.5</v>
      </c>
      <c r="I175" s="443">
        <v>387</v>
      </c>
      <c r="J175" s="443">
        <v>7.5</v>
      </c>
      <c r="K175" s="443">
        <v>1.94</v>
      </c>
    </row>
    <row r="176" spans="1:11" s="2" customFormat="1" ht="24" customHeight="1" x14ac:dyDescent="0.25">
      <c r="A176" s="441" t="s">
        <v>45</v>
      </c>
      <c r="B176" s="16">
        <v>375046</v>
      </c>
      <c r="C176" s="16">
        <v>5895015</v>
      </c>
      <c r="D176" s="16">
        <v>202.092868573</v>
      </c>
      <c r="E176" s="16">
        <v>399</v>
      </c>
      <c r="F176" s="104">
        <v>70</v>
      </c>
      <c r="G176" s="104">
        <v>-70</v>
      </c>
      <c r="H176" s="442">
        <v>354</v>
      </c>
      <c r="I176" s="442">
        <v>396</v>
      </c>
      <c r="J176" s="442">
        <v>42</v>
      </c>
      <c r="K176" s="442">
        <v>0.63</v>
      </c>
    </row>
    <row r="177" spans="1:11" s="2" customFormat="1" ht="24" customHeight="1" thickBot="1" x14ac:dyDescent="0.3">
      <c r="A177" s="447" t="s">
        <v>46</v>
      </c>
      <c r="B177" s="448"/>
      <c r="C177" s="448"/>
      <c r="D177" s="448"/>
      <c r="E177" s="448"/>
      <c r="F177" s="405"/>
      <c r="G177" s="405"/>
      <c r="H177" s="443">
        <v>391.5</v>
      </c>
      <c r="I177" s="443">
        <v>396</v>
      </c>
      <c r="J177" s="443">
        <v>4.5</v>
      </c>
      <c r="K177" s="443">
        <v>1.98</v>
      </c>
    </row>
    <row r="178" spans="1:11" s="2" customFormat="1" ht="24" customHeight="1" x14ac:dyDescent="0.25">
      <c r="A178" s="400" t="s">
        <v>281</v>
      </c>
      <c r="B178" s="426">
        <v>375124</v>
      </c>
      <c r="C178" s="426">
        <v>5895172</v>
      </c>
      <c r="D178" s="16">
        <v>188.88650571299999</v>
      </c>
      <c r="E178" s="16">
        <v>300</v>
      </c>
      <c r="F178" s="104">
        <v>25</v>
      </c>
      <c r="G178" s="104">
        <v>-70</v>
      </c>
      <c r="H178" s="16">
        <v>157.5</v>
      </c>
      <c r="I178" s="16">
        <v>222</v>
      </c>
      <c r="J178" s="16">
        <f>'COMPO PT ang'!$I178-'COMPO PT ang'!$H178</f>
        <v>64.5</v>
      </c>
      <c r="K178" s="16">
        <v>1.62</v>
      </c>
    </row>
    <row r="179" spans="1:11" s="2" customFormat="1" ht="24" customHeight="1" x14ac:dyDescent="0.25">
      <c r="A179" s="412" t="s">
        <v>46</v>
      </c>
      <c r="B179" s="451"/>
      <c r="C179" s="451"/>
      <c r="D179" s="451"/>
      <c r="E179" s="443"/>
      <c r="F179" s="405"/>
      <c r="G179" s="405"/>
      <c r="H179" s="406">
        <v>165.2</v>
      </c>
      <c r="I179" s="406">
        <v>208.5</v>
      </c>
      <c r="J179" s="406">
        <f>'COMPO PT ang'!$I179-'COMPO PT ang'!$H179</f>
        <v>43.300000000000011</v>
      </c>
      <c r="K179" s="406">
        <v>2.21</v>
      </c>
    </row>
    <row r="180" spans="1:11" s="2" customFormat="1" ht="24" customHeight="1" thickBot="1" x14ac:dyDescent="0.3">
      <c r="A180" s="418" t="s">
        <v>46</v>
      </c>
      <c r="B180" s="452"/>
      <c r="C180" s="452"/>
      <c r="D180" s="452"/>
      <c r="E180" s="444"/>
      <c r="F180" s="410"/>
      <c r="G180" s="410"/>
      <c r="H180" s="401">
        <v>176</v>
      </c>
      <c r="I180" s="401">
        <v>187.5</v>
      </c>
      <c r="J180" s="401">
        <f>'COMPO PT ang'!$I180-'COMPO PT ang'!$H180</f>
        <v>11.5</v>
      </c>
      <c r="K180" s="401">
        <v>3.46</v>
      </c>
    </row>
    <row r="181" spans="1:11" s="2" customFormat="1" ht="24" customHeight="1" x14ac:dyDescent="0.25">
      <c r="A181" s="417" t="s">
        <v>282</v>
      </c>
      <c r="B181" s="453">
        <v>375111</v>
      </c>
      <c r="C181" s="453">
        <v>5895140</v>
      </c>
      <c r="D181" s="9">
        <v>192.55798966099999</v>
      </c>
      <c r="E181" s="446">
        <v>420</v>
      </c>
      <c r="F181" s="107">
        <v>15</v>
      </c>
      <c r="G181" s="107">
        <v>-70</v>
      </c>
      <c r="H181" s="9">
        <v>203.6</v>
      </c>
      <c r="I181" s="9">
        <v>252.15</v>
      </c>
      <c r="J181" s="9">
        <f>'COMPO PT ang'!$I181-'COMPO PT ang'!$H181</f>
        <v>48.550000000000011</v>
      </c>
      <c r="K181" s="9">
        <v>2.52</v>
      </c>
    </row>
    <row r="182" spans="1:11" s="2" customFormat="1" ht="24" customHeight="1" x14ac:dyDescent="0.25">
      <c r="A182" s="418" t="s">
        <v>46</v>
      </c>
      <c r="B182" s="452"/>
      <c r="C182" s="452"/>
      <c r="D182" s="452"/>
      <c r="E182" s="444"/>
      <c r="F182" s="410"/>
      <c r="G182" s="410"/>
      <c r="H182" s="401">
        <v>206.95</v>
      </c>
      <c r="I182" s="401">
        <v>228</v>
      </c>
      <c r="J182" s="401">
        <f>'COMPO PT ang'!$I182-'COMPO PT ang'!$H182</f>
        <v>21.050000000000011</v>
      </c>
      <c r="K182" s="401">
        <v>4.9400000000000004</v>
      </c>
    </row>
    <row r="183" spans="1:11" s="2" customFormat="1" ht="24" customHeight="1" x14ac:dyDescent="0.25">
      <c r="A183" s="412" t="s">
        <v>46</v>
      </c>
      <c r="B183" s="451"/>
      <c r="C183" s="451"/>
      <c r="D183" s="451"/>
      <c r="E183" s="443"/>
      <c r="F183" s="405"/>
      <c r="G183" s="405"/>
      <c r="H183" s="406">
        <v>206.95</v>
      </c>
      <c r="I183" s="406">
        <v>217.5</v>
      </c>
      <c r="J183" s="406">
        <f>'COMPO PT ang'!$I183-'COMPO PT ang'!$H183</f>
        <v>10.550000000000011</v>
      </c>
      <c r="K183" s="406">
        <v>6.35</v>
      </c>
    </row>
    <row r="184" spans="1:11" s="2" customFormat="1" ht="24" customHeight="1" thickBot="1" x14ac:dyDescent="0.3">
      <c r="A184" s="418" t="s">
        <v>46</v>
      </c>
      <c r="B184" s="452"/>
      <c r="C184" s="452"/>
      <c r="D184" s="452"/>
      <c r="E184" s="444"/>
      <c r="F184" s="410"/>
      <c r="G184" s="410"/>
      <c r="H184" s="401">
        <v>206.95</v>
      </c>
      <c r="I184" s="401">
        <v>225</v>
      </c>
      <c r="J184" s="401">
        <f>'COMPO PT ang'!$I184-'COMPO PT ang'!$H184</f>
        <v>18.050000000000011</v>
      </c>
      <c r="K184" s="401">
        <v>5.38</v>
      </c>
    </row>
    <row r="185" spans="1:11" s="2" customFormat="1" ht="24" customHeight="1" x14ac:dyDescent="0.25">
      <c r="A185" s="417" t="s">
        <v>283</v>
      </c>
      <c r="B185" s="453">
        <v>375070</v>
      </c>
      <c r="C185" s="453">
        <v>5895087</v>
      </c>
      <c r="D185" s="9">
        <v>194.58247958600001</v>
      </c>
      <c r="E185" s="446">
        <v>348</v>
      </c>
      <c r="F185" s="107">
        <v>15</v>
      </c>
      <c r="G185" s="107">
        <v>-70</v>
      </c>
      <c r="H185" s="9">
        <v>252</v>
      </c>
      <c r="I185" s="9">
        <v>279</v>
      </c>
      <c r="J185" s="9">
        <f>'COMPO PT ang'!$I185-'COMPO PT ang'!$H185</f>
        <v>27</v>
      </c>
      <c r="K185" s="9">
        <v>1.87</v>
      </c>
    </row>
    <row r="186" spans="1:11" s="2" customFormat="1" ht="24" customHeight="1" x14ac:dyDescent="0.25">
      <c r="A186" s="418" t="s">
        <v>46</v>
      </c>
      <c r="B186" s="452"/>
      <c r="C186" s="452"/>
      <c r="D186" s="452"/>
      <c r="E186" s="444"/>
      <c r="F186" s="410"/>
      <c r="G186" s="410"/>
      <c r="H186" s="401">
        <v>253</v>
      </c>
      <c r="I186" s="401">
        <v>258</v>
      </c>
      <c r="J186" s="401">
        <f>'COMPO PT ang'!$I186-'COMPO PT ang'!$H186</f>
        <v>5</v>
      </c>
      <c r="K186" s="401">
        <v>3.14</v>
      </c>
    </row>
    <row r="187" spans="1:11" s="2" customFormat="1" ht="24" customHeight="1" thickBot="1" x14ac:dyDescent="0.3">
      <c r="A187" s="412" t="s">
        <v>46</v>
      </c>
      <c r="B187" s="443"/>
      <c r="C187" s="443"/>
      <c r="D187" s="443"/>
      <c r="E187" s="443"/>
      <c r="F187" s="405"/>
      <c r="G187" s="405"/>
      <c r="H187" s="406">
        <v>271</v>
      </c>
      <c r="I187" s="406">
        <v>277</v>
      </c>
      <c r="J187" s="406">
        <f>'COMPO PT ang'!$I187-'COMPO PT ang'!$H187</f>
        <v>6</v>
      </c>
      <c r="K187" s="406">
        <v>2.69</v>
      </c>
    </row>
    <row r="188" spans="1:11" s="2" customFormat="1" ht="24" customHeight="1" thickBot="1" x14ac:dyDescent="0.3">
      <c r="A188" s="400" t="s">
        <v>285</v>
      </c>
      <c r="B188" s="454">
        <v>375355</v>
      </c>
      <c r="C188" s="454">
        <v>5895000</v>
      </c>
      <c r="D188" s="16">
        <v>215.85278271999999</v>
      </c>
      <c r="E188" s="442">
        <v>198</v>
      </c>
      <c r="F188" s="104">
        <v>130</v>
      </c>
      <c r="G188" s="104">
        <v>-50</v>
      </c>
      <c r="H188" s="16" t="s">
        <v>290</v>
      </c>
      <c r="I188" s="16"/>
      <c r="J188" s="16"/>
      <c r="K188" s="16"/>
    </row>
    <row r="189" spans="1:11" s="2" customFormat="1" ht="24" customHeight="1" thickBot="1" x14ac:dyDescent="0.3">
      <c r="A189" s="417" t="s">
        <v>284</v>
      </c>
      <c r="B189" s="453">
        <v>375550</v>
      </c>
      <c r="C189" s="453">
        <v>5895110</v>
      </c>
      <c r="D189" s="9">
        <v>200.067977222</v>
      </c>
      <c r="E189" s="446">
        <v>150</v>
      </c>
      <c r="F189" s="107">
        <v>20</v>
      </c>
      <c r="G189" s="107">
        <v>-60</v>
      </c>
      <c r="H189" s="9" t="s">
        <v>290</v>
      </c>
      <c r="I189" s="9"/>
      <c r="J189" s="9"/>
      <c r="K189" s="9"/>
    </row>
    <row r="190" spans="1:11" s="2" customFormat="1" ht="24" customHeight="1" thickBot="1" x14ac:dyDescent="0.3">
      <c r="A190" s="400" t="s">
        <v>286</v>
      </c>
      <c r="B190" s="454">
        <v>375550</v>
      </c>
      <c r="C190" s="454">
        <v>5895110</v>
      </c>
      <c r="D190" s="16">
        <v>200.067977222</v>
      </c>
      <c r="E190" s="442">
        <v>126</v>
      </c>
      <c r="F190" s="104">
        <v>75</v>
      </c>
      <c r="G190" s="104">
        <v>-50</v>
      </c>
      <c r="H190" s="16">
        <v>124</v>
      </c>
      <c r="I190" s="16">
        <v>125</v>
      </c>
      <c r="J190" s="16">
        <f>'COMPO PT ang'!$I190-'COMPO PT ang'!$H190</f>
        <v>1</v>
      </c>
      <c r="K190" s="16">
        <v>1.73</v>
      </c>
    </row>
    <row r="191" spans="1:11" s="2" customFormat="1" ht="24" customHeight="1" thickBot="1" x14ac:dyDescent="0.3">
      <c r="A191" s="417" t="s">
        <v>287</v>
      </c>
      <c r="B191" s="453">
        <v>375593.42</v>
      </c>
      <c r="C191" s="453">
        <v>5895056.21</v>
      </c>
      <c r="D191" s="9">
        <v>199.430401999</v>
      </c>
      <c r="E191" s="446">
        <v>165</v>
      </c>
      <c r="F191" s="107">
        <v>7</v>
      </c>
      <c r="G191" s="107">
        <v>-70</v>
      </c>
      <c r="H191" s="9">
        <v>136</v>
      </c>
      <c r="I191" s="9">
        <v>156.5</v>
      </c>
      <c r="J191" s="9">
        <f>'COMPO PT ang'!$I191-'COMPO PT ang'!$H191</f>
        <v>20.5</v>
      </c>
      <c r="K191" s="9">
        <v>0.55000000000000004</v>
      </c>
    </row>
    <row r="192" spans="1:11" s="2" customFormat="1" ht="24" customHeight="1" thickBot="1" x14ac:dyDescent="0.3">
      <c r="A192" s="400" t="s">
        <v>288</v>
      </c>
      <c r="B192" s="454">
        <v>375660.01</v>
      </c>
      <c r="C192" s="454">
        <v>5895065.5199999996</v>
      </c>
      <c r="D192" s="16">
        <v>191.68566685600001</v>
      </c>
      <c r="E192" s="442">
        <v>150</v>
      </c>
      <c r="F192" s="104">
        <v>0</v>
      </c>
      <c r="G192" s="104">
        <v>-70</v>
      </c>
      <c r="H192" s="16" t="s">
        <v>290</v>
      </c>
      <c r="I192" s="16"/>
      <c r="J192" s="16"/>
      <c r="K192" s="16"/>
    </row>
    <row r="193" spans="1:11" s="2" customFormat="1" ht="24" customHeight="1" x14ac:dyDescent="0.25">
      <c r="A193" s="417" t="s">
        <v>289</v>
      </c>
      <c r="B193" s="453">
        <v>375655</v>
      </c>
      <c r="C193" s="453">
        <v>5895100</v>
      </c>
      <c r="D193" s="9">
        <v>191.68566685600001</v>
      </c>
      <c r="E193" s="446">
        <v>201</v>
      </c>
      <c r="F193" s="107">
        <v>0.1</v>
      </c>
      <c r="G193" s="107">
        <v>-47.2</v>
      </c>
      <c r="H193" s="9">
        <v>66</v>
      </c>
      <c r="I193" s="9">
        <v>69</v>
      </c>
      <c r="J193" s="9">
        <f>'COMPO PT ang'!$I193-'COMPO PT ang'!$H193</f>
        <v>3</v>
      </c>
      <c r="K193" s="9">
        <v>1.33</v>
      </c>
    </row>
    <row r="194" spans="1:11" s="2" customFormat="1" ht="24" customHeight="1" x14ac:dyDescent="0.25">
      <c r="A194" s="418"/>
      <c r="B194" s="450"/>
      <c r="C194" s="450"/>
      <c r="D194" s="450"/>
      <c r="E194" s="450"/>
      <c r="F194" s="410"/>
      <c r="G194" s="410"/>
      <c r="H194" s="401">
        <v>78</v>
      </c>
      <c r="I194" s="401">
        <v>81</v>
      </c>
      <c r="J194" s="401">
        <f>'COMPO PT ang'!$I194-'COMPO PT ang'!$H194</f>
        <v>3</v>
      </c>
      <c r="K194" s="401">
        <v>1.08</v>
      </c>
    </row>
    <row r="195" spans="1:11" s="2" customFormat="1" ht="24" customHeight="1" x14ac:dyDescent="0.25">
      <c r="A195" s="412"/>
      <c r="B195" s="448"/>
      <c r="C195" s="448"/>
      <c r="D195" s="448"/>
      <c r="E195" s="448"/>
      <c r="F195" s="405"/>
      <c r="G195" s="405"/>
      <c r="H195" s="406">
        <v>91.5</v>
      </c>
      <c r="I195" s="406">
        <v>93</v>
      </c>
      <c r="J195" s="406">
        <f>'COMPO PT ang'!$I195-'COMPO PT ang'!$H195</f>
        <v>1.5</v>
      </c>
      <c r="K195" s="406">
        <v>1.97</v>
      </c>
    </row>
    <row r="196" spans="1:11" s="2" customFormat="1" ht="24" customHeight="1" x14ac:dyDescent="0.25">
      <c r="A196" s="418"/>
      <c r="B196" s="450"/>
      <c r="C196" s="450"/>
      <c r="D196" s="450"/>
      <c r="E196" s="450"/>
      <c r="F196" s="410"/>
      <c r="G196" s="410"/>
      <c r="H196" s="401">
        <v>124.5</v>
      </c>
      <c r="I196" s="401">
        <v>127.5</v>
      </c>
      <c r="J196" s="401">
        <f>'COMPO PT ang'!$I196-'COMPO PT ang'!$H196</f>
        <v>3</v>
      </c>
      <c r="K196" s="401">
        <v>1.07</v>
      </c>
    </row>
    <row r="197" spans="1:11" s="2" customFormat="1" ht="24" customHeight="1" thickBot="1" x14ac:dyDescent="0.3">
      <c r="A197" s="412"/>
      <c r="B197" s="448"/>
      <c r="C197" s="448"/>
      <c r="D197" s="448"/>
      <c r="E197" s="448"/>
      <c r="F197" s="405"/>
      <c r="G197" s="405"/>
      <c r="H197" s="406">
        <v>169</v>
      </c>
      <c r="I197" s="406">
        <v>170.5</v>
      </c>
      <c r="J197" s="406">
        <f>'COMPO PT ang'!$I197-'COMPO PT ang'!$H197</f>
        <v>1.5</v>
      </c>
      <c r="K197" s="406">
        <v>2.86</v>
      </c>
    </row>
    <row r="198" spans="1:11" s="2" customFormat="1" ht="24" customHeight="1" x14ac:dyDescent="0.25">
      <c r="A198" s="400" t="s">
        <v>291</v>
      </c>
      <c r="B198" s="16">
        <v>374988.7</v>
      </c>
      <c r="C198" s="16">
        <v>5895033</v>
      </c>
      <c r="D198" s="16">
        <v>196.63393955000001</v>
      </c>
      <c r="E198" s="16">
        <v>396</v>
      </c>
      <c r="F198" s="104">
        <v>15.8</v>
      </c>
      <c r="G198" s="104">
        <v>-51.6</v>
      </c>
      <c r="H198" s="16">
        <v>295.5</v>
      </c>
      <c r="I198" s="16">
        <v>325.5</v>
      </c>
      <c r="J198" s="16">
        <f>'COMPO PT ang'!$I198-'COMPO PT ang'!$H198</f>
        <v>30</v>
      </c>
      <c r="K198" s="16">
        <v>0.75</v>
      </c>
    </row>
    <row r="199" spans="1:11" s="2" customFormat="1" ht="24" customHeight="1" thickBot="1" x14ac:dyDescent="0.3">
      <c r="A199" s="412" t="s">
        <v>46</v>
      </c>
      <c r="B199" s="406"/>
      <c r="C199" s="406"/>
      <c r="D199" s="406"/>
      <c r="E199" s="406"/>
      <c r="F199" s="405"/>
      <c r="G199" s="405"/>
      <c r="H199" s="406">
        <v>304.5</v>
      </c>
      <c r="I199" s="406">
        <v>307.5</v>
      </c>
      <c r="J199" s="406">
        <f>'COMPO PT ang'!$I199-'COMPO PT ang'!$H199</f>
        <v>3</v>
      </c>
      <c r="K199" s="406">
        <v>2.0699999999999998</v>
      </c>
    </row>
    <row r="200" spans="1:11" s="2" customFormat="1" ht="24" customHeight="1" x14ac:dyDescent="0.25">
      <c r="A200" s="400" t="s">
        <v>292</v>
      </c>
      <c r="B200" s="16">
        <v>374988.7</v>
      </c>
      <c r="C200" s="16">
        <v>5895033</v>
      </c>
      <c r="D200" s="16">
        <v>196.63393955000001</v>
      </c>
      <c r="E200" s="16">
        <v>405</v>
      </c>
      <c r="F200" s="104">
        <v>15</v>
      </c>
      <c r="G200" s="104">
        <v>-65</v>
      </c>
      <c r="H200" s="16">
        <v>311.60000000000002</v>
      </c>
      <c r="I200" s="16">
        <v>340.3</v>
      </c>
      <c r="J200" s="16">
        <f>'COMPO PT ang'!$I200-'COMPO PT ang'!$H200</f>
        <v>28.699999999999989</v>
      </c>
      <c r="K200" s="16">
        <v>1.96</v>
      </c>
    </row>
    <row r="201" spans="1:11" s="2" customFormat="1" ht="24" customHeight="1" thickBot="1" x14ac:dyDescent="0.3">
      <c r="A201" s="412" t="s">
        <v>46</v>
      </c>
      <c r="B201" s="448"/>
      <c r="C201" s="448"/>
      <c r="D201" s="448"/>
      <c r="E201" s="448"/>
      <c r="F201" s="405"/>
      <c r="G201" s="405"/>
      <c r="H201" s="406">
        <v>313.10000000000002</v>
      </c>
      <c r="I201" s="406">
        <v>321</v>
      </c>
      <c r="J201" s="406">
        <f>'COMPO PT ang'!$I201-'COMPO PT ang'!$H201</f>
        <v>7.8999999999999773</v>
      </c>
      <c r="K201" s="406">
        <v>4.1100000000000003</v>
      </c>
    </row>
    <row r="202" spans="1:11" s="2" customFormat="1" ht="24" customHeight="1" x14ac:dyDescent="0.25">
      <c r="A202" s="400" t="s">
        <v>293</v>
      </c>
      <c r="B202" s="16">
        <v>374988.7</v>
      </c>
      <c r="C202" s="16">
        <v>5895034</v>
      </c>
      <c r="D202" s="16">
        <v>196.51185913500001</v>
      </c>
      <c r="E202" s="16">
        <v>498</v>
      </c>
      <c r="F202" s="104">
        <v>15</v>
      </c>
      <c r="G202" s="104">
        <v>-77</v>
      </c>
      <c r="H202" s="16">
        <v>328.5</v>
      </c>
      <c r="I202" s="16">
        <v>358.5</v>
      </c>
      <c r="J202" s="16">
        <f>'COMPO PT ang'!$I202-'COMPO PT ang'!$H202</f>
        <v>30</v>
      </c>
      <c r="K202" s="16">
        <v>1.7</v>
      </c>
    </row>
    <row r="203" spans="1:11" s="2" customFormat="1" ht="24" customHeight="1" x14ac:dyDescent="0.25">
      <c r="A203" s="412" t="s">
        <v>46</v>
      </c>
      <c r="B203" s="455"/>
      <c r="C203" s="455"/>
      <c r="D203" s="455"/>
      <c r="E203" s="455"/>
      <c r="F203" s="405"/>
      <c r="G203" s="405"/>
      <c r="H203" s="406">
        <v>354</v>
      </c>
      <c r="I203" s="406">
        <v>358.5</v>
      </c>
      <c r="J203" s="406">
        <f>'COMPO PT ang'!$I203-'COMPO PT ang'!$H203</f>
        <v>4.5</v>
      </c>
      <c r="K203" s="406">
        <v>4.28</v>
      </c>
    </row>
    <row r="204" spans="1:11" s="2" customFormat="1" ht="24" customHeight="1" thickBot="1" x14ac:dyDescent="0.3">
      <c r="A204" s="408" t="s">
        <v>293</v>
      </c>
      <c r="B204" s="456"/>
      <c r="C204" s="456"/>
      <c r="D204" s="456"/>
      <c r="E204" s="456"/>
      <c r="F204" s="410"/>
      <c r="G204" s="410"/>
      <c r="H204" s="401">
        <v>367.5</v>
      </c>
      <c r="I204" s="401">
        <v>376.5</v>
      </c>
      <c r="J204" s="401">
        <f>'COMPO PT ang'!$I204-'COMPO PT ang'!$H204</f>
        <v>9</v>
      </c>
      <c r="K204" s="401">
        <v>1.32</v>
      </c>
    </row>
    <row r="205" spans="1:11" s="2" customFormat="1" ht="24" customHeight="1" thickBot="1" x14ac:dyDescent="0.3">
      <c r="A205" s="417" t="s">
        <v>294</v>
      </c>
      <c r="B205" s="9">
        <v>374900.8</v>
      </c>
      <c r="C205" s="9">
        <v>5895053</v>
      </c>
      <c r="D205" s="9">
        <v>189.82952323699999</v>
      </c>
      <c r="E205" s="9">
        <v>438</v>
      </c>
      <c r="F205" s="107">
        <v>15</v>
      </c>
      <c r="G205" s="107">
        <v>-50</v>
      </c>
      <c r="H205" s="9" t="s">
        <v>290</v>
      </c>
      <c r="I205" s="9"/>
      <c r="J205" s="9"/>
      <c r="K205" s="9"/>
    </row>
    <row r="206" spans="1:11" s="2" customFormat="1" ht="24" customHeight="1" thickBot="1" x14ac:dyDescent="0.3">
      <c r="A206" s="400" t="s">
        <v>295</v>
      </c>
      <c r="B206" s="16">
        <v>374900.9</v>
      </c>
      <c r="C206" s="16">
        <v>5895053</v>
      </c>
      <c r="D206" s="16">
        <v>189.83568119899999</v>
      </c>
      <c r="E206" s="16">
        <v>315</v>
      </c>
      <c r="F206" s="104">
        <v>15</v>
      </c>
      <c r="G206" s="104">
        <v>-65</v>
      </c>
      <c r="H206" s="16">
        <v>240</v>
      </c>
      <c r="I206" s="16">
        <v>243</v>
      </c>
      <c r="J206" s="16">
        <f>'COMPO PT ang'!$I206-'COMPO PT ang'!$H206</f>
        <v>3</v>
      </c>
      <c r="K206" s="16">
        <v>3.82</v>
      </c>
    </row>
    <row r="207" spans="1:11" s="2" customFormat="1" ht="24" customHeight="1" thickBot="1" x14ac:dyDescent="0.3">
      <c r="A207" s="417" t="s">
        <v>296</v>
      </c>
      <c r="B207" s="9">
        <v>374800</v>
      </c>
      <c r="C207" s="9">
        <v>5895000</v>
      </c>
      <c r="D207" s="9">
        <v>187.635660734</v>
      </c>
      <c r="E207" s="9">
        <v>597</v>
      </c>
      <c r="F207" s="107">
        <v>19.8</v>
      </c>
      <c r="G207" s="107">
        <v>-46.5</v>
      </c>
      <c r="H207" s="9">
        <v>586.5</v>
      </c>
      <c r="I207" s="9">
        <v>592.5</v>
      </c>
      <c r="J207" s="9">
        <v>6</v>
      </c>
      <c r="K207" s="9">
        <v>0.73</v>
      </c>
    </row>
    <row r="208" spans="1:11" s="2" customFormat="1" ht="24" customHeight="1" thickBot="1" x14ac:dyDescent="0.3">
      <c r="A208" s="400" t="s">
        <v>297</v>
      </c>
      <c r="B208" s="16">
        <v>375111</v>
      </c>
      <c r="C208" s="16">
        <v>5895150</v>
      </c>
      <c r="D208" s="16">
        <v>191.18420741700001</v>
      </c>
      <c r="E208" s="16">
        <v>276</v>
      </c>
      <c r="F208" s="104">
        <v>340</v>
      </c>
      <c r="G208" s="104">
        <v>-50</v>
      </c>
      <c r="H208" s="16">
        <v>196.5</v>
      </c>
      <c r="I208" s="16">
        <v>207</v>
      </c>
      <c r="J208" s="16">
        <v>10.5</v>
      </c>
      <c r="K208" s="16">
        <v>1.17</v>
      </c>
    </row>
    <row r="209" spans="1:11" s="2" customFormat="1" ht="24" customHeight="1" x14ac:dyDescent="0.25">
      <c r="A209" s="417" t="s">
        <v>298</v>
      </c>
      <c r="B209" s="13">
        <v>375310</v>
      </c>
      <c r="C209" s="13">
        <v>5895040</v>
      </c>
      <c r="D209" s="9">
        <v>216.45310964399999</v>
      </c>
      <c r="E209" s="13">
        <v>312</v>
      </c>
      <c r="F209" s="107">
        <v>3.4</v>
      </c>
      <c r="G209" s="107">
        <v>-65.900000000000006</v>
      </c>
      <c r="H209" s="9">
        <v>250.5</v>
      </c>
      <c r="I209" s="9">
        <v>256.5</v>
      </c>
      <c r="J209" s="9">
        <f>'COMPO PT ang'!$I209-'COMPO PT ang'!$H209</f>
        <v>6</v>
      </c>
      <c r="K209" s="9">
        <v>1.31</v>
      </c>
    </row>
    <row r="210" spans="1:11" s="2" customFormat="1" ht="24" customHeight="1" x14ac:dyDescent="0.25">
      <c r="A210" s="408" t="s">
        <v>46</v>
      </c>
      <c r="B210" s="450"/>
      <c r="C210" s="450"/>
      <c r="D210" s="450"/>
      <c r="E210" s="450"/>
      <c r="F210" s="410"/>
      <c r="G210" s="410"/>
      <c r="H210" s="401">
        <v>253.5</v>
      </c>
      <c r="I210" s="401">
        <v>256.5</v>
      </c>
      <c r="J210" s="401">
        <f>'COMPO PT ang'!$I210-'COMPO PT ang'!$H210</f>
        <v>3</v>
      </c>
      <c r="K210" s="401">
        <v>1.74</v>
      </c>
    </row>
    <row r="211" spans="1:11" s="2" customFormat="1" ht="24" customHeight="1" x14ac:dyDescent="0.25">
      <c r="A211" s="403" t="s">
        <v>298</v>
      </c>
      <c r="B211" s="448"/>
      <c r="C211" s="448"/>
      <c r="D211" s="448"/>
      <c r="E211" s="448"/>
      <c r="F211" s="405"/>
      <c r="G211" s="405"/>
      <c r="H211" s="406">
        <v>264</v>
      </c>
      <c r="I211" s="406">
        <v>265.5</v>
      </c>
      <c r="J211" s="406">
        <f>'COMPO PT ang'!$I211-'COMPO PT ang'!$H211</f>
        <v>1.5</v>
      </c>
      <c r="K211" s="406">
        <v>1.28</v>
      </c>
    </row>
    <row r="212" spans="1:11" s="2" customFormat="1" ht="24" customHeight="1" thickBot="1" x14ac:dyDescent="0.3">
      <c r="A212" s="408" t="s">
        <v>298</v>
      </c>
      <c r="B212" s="450"/>
      <c r="C212" s="450"/>
      <c r="D212" s="450"/>
      <c r="E212" s="450"/>
      <c r="F212" s="410"/>
      <c r="G212" s="410"/>
      <c r="H212" s="401">
        <v>289.5</v>
      </c>
      <c r="I212" s="401">
        <v>291</v>
      </c>
      <c r="J212" s="401">
        <f>'COMPO PT ang'!$I212-'COMPO PT ang'!$H212</f>
        <v>1.5</v>
      </c>
      <c r="K212" s="401">
        <v>1.49</v>
      </c>
    </row>
    <row r="213" spans="1:11" s="2" customFormat="1" ht="24" customHeight="1" x14ac:dyDescent="0.25">
      <c r="A213" s="417" t="s">
        <v>299</v>
      </c>
      <c r="B213" s="13">
        <v>375213</v>
      </c>
      <c r="C213" s="13">
        <v>5894986</v>
      </c>
      <c r="D213" s="9">
        <v>212.72394786699999</v>
      </c>
      <c r="E213" s="13">
        <v>363</v>
      </c>
      <c r="F213" s="107">
        <v>2</v>
      </c>
      <c r="G213" s="107">
        <v>-65.900000000000006</v>
      </c>
      <c r="H213" s="9">
        <v>285</v>
      </c>
      <c r="I213" s="9">
        <v>313.5</v>
      </c>
      <c r="J213" s="9">
        <f>'COMPO PT ang'!$I213-'COMPO PT ang'!$H213</f>
        <v>28.5</v>
      </c>
      <c r="K213" s="9">
        <v>0.62</v>
      </c>
    </row>
    <row r="214" spans="1:11" s="2" customFormat="1" ht="24" customHeight="1" x14ac:dyDescent="0.25">
      <c r="A214" s="408" t="s">
        <v>64</v>
      </c>
      <c r="B214" s="450"/>
      <c r="C214" s="450"/>
      <c r="D214" s="450"/>
      <c r="E214" s="450"/>
      <c r="F214" s="410"/>
      <c r="G214" s="410"/>
      <c r="H214" s="401">
        <v>304.5</v>
      </c>
      <c r="I214" s="401">
        <v>313.5</v>
      </c>
      <c r="J214" s="401">
        <f>'COMPO PT ang'!$I214-'COMPO PT ang'!$H214</f>
        <v>9</v>
      </c>
      <c r="K214" s="401">
        <v>1.1299999999999999</v>
      </c>
    </row>
    <row r="215" spans="1:11" s="2" customFormat="1" ht="24" customHeight="1" x14ac:dyDescent="0.25">
      <c r="A215" s="403" t="s">
        <v>64</v>
      </c>
      <c r="B215" s="448"/>
      <c r="C215" s="448"/>
      <c r="D215" s="448"/>
      <c r="E215" s="448"/>
      <c r="F215" s="405"/>
      <c r="G215" s="405"/>
      <c r="H215" s="406">
        <v>309</v>
      </c>
      <c r="I215" s="406">
        <v>313.5</v>
      </c>
      <c r="J215" s="406">
        <f>'COMPO PT ang'!$I215-'COMPO PT ang'!$H215</f>
        <v>4.5</v>
      </c>
      <c r="K215" s="406">
        <v>1.46</v>
      </c>
    </row>
    <row r="216" spans="1:11" s="2" customFormat="1" ht="24" customHeight="1" thickBot="1" x14ac:dyDescent="0.3">
      <c r="A216" s="408" t="s">
        <v>299</v>
      </c>
      <c r="B216" s="450"/>
      <c r="C216" s="450"/>
      <c r="D216" s="450"/>
      <c r="E216" s="450"/>
      <c r="F216" s="410"/>
      <c r="G216" s="410"/>
      <c r="H216" s="401">
        <v>319.5</v>
      </c>
      <c r="I216" s="401">
        <v>325.5</v>
      </c>
      <c r="J216" s="401">
        <f>'COMPO PT ang'!$I216-'COMPO PT ang'!$H216</f>
        <v>6</v>
      </c>
      <c r="K216" s="401">
        <v>1.23</v>
      </c>
    </row>
    <row r="217" spans="1:11" s="2" customFormat="1" ht="24" customHeight="1" x14ac:dyDescent="0.25">
      <c r="A217" s="417" t="s">
        <v>300</v>
      </c>
      <c r="B217" s="13">
        <v>375110</v>
      </c>
      <c r="C217" s="13">
        <v>5895020</v>
      </c>
      <c r="D217" s="9">
        <v>205.617336593</v>
      </c>
      <c r="E217" s="13">
        <v>399</v>
      </c>
      <c r="F217" s="107">
        <v>2.9</v>
      </c>
      <c r="G217" s="107">
        <v>-68.8</v>
      </c>
      <c r="H217" s="9">
        <v>295.5</v>
      </c>
      <c r="I217" s="9">
        <v>358.5</v>
      </c>
      <c r="J217" s="9">
        <f>'COMPO PT ang'!$I217-'COMPO PT ang'!$H217</f>
        <v>63</v>
      </c>
      <c r="K217" s="9">
        <v>1.1000000000000001</v>
      </c>
    </row>
    <row r="218" spans="1:11" s="2" customFormat="1" ht="24" customHeight="1" x14ac:dyDescent="0.25">
      <c r="A218" s="408" t="s">
        <v>64</v>
      </c>
      <c r="B218" s="450"/>
      <c r="C218" s="450"/>
      <c r="D218" s="450"/>
      <c r="E218" s="450"/>
      <c r="F218" s="410"/>
      <c r="G218" s="410"/>
      <c r="H218" s="401">
        <v>300</v>
      </c>
      <c r="I218" s="401">
        <v>315</v>
      </c>
      <c r="J218" s="401">
        <f>'COMPO PT ang'!$I218-'COMPO PT ang'!$H218</f>
        <v>15</v>
      </c>
      <c r="K218" s="401">
        <v>3.08</v>
      </c>
    </row>
    <row r="219" spans="1:11" s="2" customFormat="1" ht="24" customHeight="1" x14ac:dyDescent="0.25">
      <c r="A219" s="403" t="s">
        <v>64</v>
      </c>
      <c r="B219" s="448"/>
      <c r="C219" s="448"/>
      <c r="D219" s="448"/>
      <c r="E219" s="448"/>
      <c r="F219" s="405"/>
      <c r="G219" s="405"/>
      <c r="H219" s="406">
        <v>304.5</v>
      </c>
      <c r="I219" s="406">
        <v>309</v>
      </c>
      <c r="J219" s="406">
        <f>'COMPO PT ang'!$I219-'COMPO PT ang'!$H219</f>
        <v>4.5</v>
      </c>
      <c r="K219" s="406">
        <v>5.31</v>
      </c>
    </row>
    <row r="220" spans="1:11" s="2" customFormat="1" ht="24" customHeight="1" thickBot="1" x14ac:dyDescent="0.3">
      <c r="A220" s="408" t="s">
        <v>64</v>
      </c>
      <c r="B220" s="450"/>
      <c r="C220" s="450"/>
      <c r="D220" s="450"/>
      <c r="E220" s="450"/>
      <c r="F220" s="410"/>
      <c r="G220" s="410"/>
      <c r="H220" s="401">
        <v>304.5</v>
      </c>
      <c r="I220" s="401">
        <v>310.5</v>
      </c>
      <c r="J220" s="401">
        <f>'COMPO PT ang'!$I220-'COMPO PT ang'!$H220</f>
        <v>6</v>
      </c>
      <c r="K220" s="401">
        <v>4.8099999999999996</v>
      </c>
    </row>
    <row r="221" spans="1:11" s="2" customFormat="1" ht="24" customHeight="1" x14ac:dyDescent="0.25">
      <c r="A221" s="417" t="s">
        <v>303</v>
      </c>
      <c r="B221" s="457">
        <v>375053</v>
      </c>
      <c r="C221" s="457">
        <v>5894981</v>
      </c>
      <c r="D221" s="9">
        <v>203.461763375</v>
      </c>
      <c r="E221" s="457">
        <v>432</v>
      </c>
      <c r="F221" s="107">
        <v>359.5</v>
      </c>
      <c r="G221" s="107">
        <v>-63.9</v>
      </c>
      <c r="H221" s="9">
        <v>343.5</v>
      </c>
      <c r="I221" s="9">
        <v>354</v>
      </c>
      <c r="J221" s="9">
        <f>'COMPO PT ang'!$I221-'COMPO PT ang'!$H221</f>
        <v>10.5</v>
      </c>
      <c r="K221" s="9">
        <v>1.78</v>
      </c>
    </row>
    <row r="222" spans="1:11" s="2" customFormat="1" ht="24" customHeight="1" thickBot="1" x14ac:dyDescent="0.3">
      <c r="A222" s="408" t="s">
        <v>46</v>
      </c>
      <c r="B222" s="450"/>
      <c r="C222" s="450"/>
      <c r="D222" s="450"/>
      <c r="E222" s="450"/>
      <c r="F222" s="410"/>
      <c r="G222" s="410"/>
      <c r="H222" s="401">
        <v>348</v>
      </c>
      <c r="I222" s="401">
        <v>354</v>
      </c>
      <c r="J222" s="401">
        <f>'COMPO PT ang'!$I222-'COMPO PT ang'!$H222</f>
        <v>6</v>
      </c>
      <c r="K222" s="401">
        <v>2.15</v>
      </c>
    </row>
    <row r="223" spans="1:11" s="2" customFormat="1" ht="24" customHeight="1" x14ac:dyDescent="0.25">
      <c r="A223" s="417" t="s">
        <v>301</v>
      </c>
      <c r="B223" s="13">
        <v>375008</v>
      </c>
      <c r="C223" s="13">
        <v>5894947</v>
      </c>
      <c r="D223" s="9">
        <v>202.14955626</v>
      </c>
      <c r="E223" s="13">
        <v>501</v>
      </c>
      <c r="F223" s="107">
        <v>3.5</v>
      </c>
      <c r="G223" s="107">
        <v>-68.3</v>
      </c>
      <c r="H223" s="9">
        <v>385.5</v>
      </c>
      <c r="I223" s="9">
        <v>390</v>
      </c>
      <c r="J223" s="9">
        <f>'COMPO PT ang'!$I223-'COMPO PT ang'!$H223</f>
        <v>4.5</v>
      </c>
      <c r="K223" s="9">
        <v>3.25</v>
      </c>
    </row>
    <row r="224" spans="1:11" s="2" customFormat="1" ht="24" customHeight="1" x14ac:dyDescent="0.25">
      <c r="A224" s="408" t="s">
        <v>301</v>
      </c>
      <c r="B224" s="450"/>
      <c r="C224" s="450"/>
      <c r="D224" s="450"/>
      <c r="E224" s="450"/>
      <c r="F224" s="410"/>
      <c r="G224" s="410"/>
      <c r="H224" s="401">
        <v>399</v>
      </c>
      <c r="I224" s="401">
        <v>400.5</v>
      </c>
      <c r="J224" s="401">
        <f>'COMPO PT ang'!$I224-'COMPO PT ang'!$H224</f>
        <v>1.5</v>
      </c>
      <c r="K224" s="401">
        <v>1.27</v>
      </c>
    </row>
    <row r="225" spans="1:11" s="2" customFormat="1" ht="24" customHeight="1" x14ac:dyDescent="0.25">
      <c r="A225" s="403" t="s">
        <v>301</v>
      </c>
      <c r="B225" s="448"/>
      <c r="C225" s="448"/>
      <c r="D225" s="448"/>
      <c r="E225" s="448"/>
      <c r="F225" s="405"/>
      <c r="G225" s="405"/>
      <c r="H225" s="406">
        <v>415.5</v>
      </c>
      <c r="I225" s="406">
        <v>418.5</v>
      </c>
      <c r="J225" s="406">
        <f>'COMPO PT ang'!$I225-'COMPO PT ang'!$H225</f>
        <v>3</v>
      </c>
      <c r="K225" s="406">
        <v>2.42</v>
      </c>
    </row>
    <row r="226" spans="1:11" s="2" customFormat="1" ht="24" customHeight="1" thickBot="1" x14ac:dyDescent="0.3">
      <c r="A226" s="408" t="s">
        <v>301</v>
      </c>
      <c r="B226" s="450"/>
      <c r="C226" s="450"/>
      <c r="D226" s="450"/>
      <c r="E226" s="450"/>
      <c r="F226" s="410"/>
      <c r="G226" s="410"/>
      <c r="H226" s="401">
        <v>445.5</v>
      </c>
      <c r="I226" s="401">
        <v>450</v>
      </c>
      <c r="J226" s="401">
        <f>'COMPO PT ang'!$I226-'COMPO PT ang'!$H226</f>
        <v>4.5</v>
      </c>
      <c r="K226" s="401">
        <v>1.1399999999999999</v>
      </c>
    </row>
    <row r="227" spans="1:11" s="2" customFormat="1" ht="24" customHeight="1" thickBot="1" x14ac:dyDescent="0.3">
      <c r="A227" s="417" t="s">
        <v>304</v>
      </c>
      <c r="B227" s="446">
        <v>375099</v>
      </c>
      <c r="C227" s="446">
        <v>5894918</v>
      </c>
      <c r="D227" s="9">
        <v>203.76625694399999</v>
      </c>
      <c r="E227" s="446">
        <v>480</v>
      </c>
      <c r="F227" s="107">
        <v>357.2</v>
      </c>
      <c r="G227" s="107">
        <v>-70.3</v>
      </c>
      <c r="H227" s="9">
        <v>403.5</v>
      </c>
      <c r="I227" s="9">
        <v>415.5</v>
      </c>
      <c r="J227" s="9">
        <f>'COMPO PT ang'!$I227-'COMPO PT ang'!$H227</f>
        <v>12</v>
      </c>
      <c r="K227" s="9">
        <v>0.81</v>
      </c>
    </row>
    <row r="228" spans="1:11" s="2" customFormat="1" ht="24" customHeight="1" x14ac:dyDescent="0.25">
      <c r="A228" s="400" t="s">
        <v>305</v>
      </c>
      <c r="B228" s="442">
        <v>375162</v>
      </c>
      <c r="C228" s="442">
        <v>5894871</v>
      </c>
      <c r="D228" s="16">
        <v>202.21979650599999</v>
      </c>
      <c r="E228" s="442">
        <v>472.5</v>
      </c>
      <c r="F228" s="104">
        <v>357.9</v>
      </c>
      <c r="G228" s="104">
        <v>-68</v>
      </c>
      <c r="H228" s="16">
        <v>406.5</v>
      </c>
      <c r="I228" s="16">
        <v>445.5</v>
      </c>
      <c r="J228" s="16">
        <f>'COMPO PT ang'!$I228-'COMPO PT ang'!$H228</f>
        <v>39</v>
      </c>
      <c r="K228" s="16">
        <v>0.69</v>
      </c>
    </row>
    <row r="229" spans="1:11" s="2" customFormat="1" ht="24" customHeight="1" x14ac:dyDescent="0.25">
      <c r="A229" s="403" t="s">
        <v>64</v>
      </c>
      <c r="B229" s="443"/>
      <c r="C229" s="443"/>
      <c r="D229" s="443"/>
      <c r="E229" s="443"/>
      <c r="F229" s="405"/>
      <c r="G229" s="405"/>
      <c r="H229" s="406">
        <v>406.5</v>
      </c>
      <c r="I229" s="406">
        <v>411</v>
      </c>
      <c r="J229" s="406">
        <f>'COMPO PT ang'!$I229-'COMPO PT ang'!$H229</f>
        <v>4.5</v>
      </c>
      <c r="K229" s="406">
        <v>2.98</v>
      </c>
    </row>
    <row r="230" spans="1:11" s="2" customFormat="1" ht="24" customHeight="1" thickBot="1" x14ac:dyDescent="0.3">
      <c r="A230" s="408"/>
      <c r="B230" s="444"/>
      <c r="C230" s="444"/>
      <c r="D230" s="444"/>
      <c r="E230" s="444"/>
      <c r="F230" s="410"/>
      <c r="G230" s="410"/>
      <c r="H230" s="401">
        <v>444</v>
      </c>
      <c r="I230" s="401">
        <v>445.5</v>
      </c>
      <c r="J230" s="401">
        <f>'COMPO PT ang'!$I230-'COMPO PT ang'!$H230</f>
        <v>1.5</v>
      </c>
      <c r="K230" s="401">
        <v>3.4</v>
      </c>
    </row>
    <row r="231" spans="1:11" s="2" customFormat="1" ht="24" customHeight="1" x14ac:dyDescent="0.25">
      <c r="A231" s="417" t="s">
        <v>306</v>
      </c>
      <c r="B231" s="446">
        <v>375357</v>
      </c>
      <c r="C231" s="446">
        <v>5894964</v>
      </c>
      <c r="D231" s="9">
        <v>210.21183266099999</v>
      </c>
      <c r="E231" s="446">
        <v>362</v>
      </c>
      <c r="F231" s="107">
        <v>2</v>
      </c>
      <c r="G231" s="107">
        <v>-64.2</v>
      </c>
      <c r="H231" s="9">
        <v>286.5</v>
      </c>
      <c r="I231" s="9">
        <v>309</v>
      </c>
      <c r="J231" s="9">
        <f>'COMPO PT ang'!$I231-'COMPO PT ang'!$H231</f>
        <v>22.5</v>
      </c>
      <c r="K231" s="9">
        <v>1</v>
      </c>
    </row>
    <row r="232" spans="1:11" s="2" customFormat="1" ht="24" customHeight="1" thickBot="1" x14ac:dyDescent="0.3">
      <c r="A232" s="408" t="s">
        <v>64</v>
      </c>
      <c r="B232" s="444"/>
      <c r="C232" s="444"/>
      <c r="D232" s="444"/>
      <c r="E232" s="444"/>
      <c r="F232" s="410"/>
      <c r="G232" s="410"/>
      <c r="H232" s="401">
        <v>294</v>
      </c>
      <c r="I232" s="401">
        <v>309</v>
      </c>
      <c r="J232" s="401">
        <f>'COMPO PT ang'!$I232-'COMPO PT ang'!$H232</f>
        <v>15</v>
      </c>
      <c r="K232" s="401">
        <v>1.23</v>
      </c>
    </row>
    <row r="233" spans="1:11" s="2" customFormat="1" ht="24" customHeight="1" x14ac:dyDescent="0.25">
      <c r="A233" s="417" t="s">
        <v>307</v>
      </c>
      <c r="B233" s="446">
        <v>375403</v>
      </c>
      <c r="C233" s="446">
        <v>5894953</v>
      </c>
      <c r="D233" s="9">
        <v>204.532384028</v>
      </c>
      <c r="E233" s="446">
        <v>414</v>
      </c>
      <c r="F233" s="107">
        <v>358.7</v>
      </c>
      <c r="G233" s="107">
        <v>-66.25</v>
      </c>
      <c r="H233" s="9">
        <v>270</v>
      </c>
      <c r="I233" s="9">
        <v>277.5</v>
      </c>
      <c r="J233" s="9">
        <f>'COMPO PT ang'!$I233-'COMPO PT ang'!$H233</f>
        <v>7.5</v>
      </c>
      <c r="K233" s="9">
        <v>1.59</v>
      </c>
    </row>
    <row r="234" spans="1:11" s="2" customFormat="1" ht="24" customHeight="1" x14ac:dyDescent="0.25">
      <c r="A234" s="408"/>
      <c r="B234" s="444"/>
      <c r="C234" s="444"/>
      <c r="D234" s="444"/>
      <c r="E234" s="444"/>
      <c r="F234" s="410"/>
      <c r="G234" s="410"/>
      <c r="H234" s="401">
        <v>306</v>
      </c>
      <c r="I234" s="401">
        <v>307.5</v>
      </c>
      <c r="J234" s="401">
        <f>'COMPO PT ang'!$I234-'COMPO PT ang'!$H234</f>
        <v>1.5</v>
      </c>
      <c r="K234" s="401">
        <v>2.5299999999999998</v>
      </c>
    </row>
    <row r="235" spans="1:11" s="2" customFormat="1" ht="24" customHeight="1" thickBot="1" x14ac:dyDescent="0.3">
      <c r="A235" s="403"/>
      <c r="B235" s="443"/>
      <c r="C235" s="443"/>
      <c r="D235" s="443"/>
      <c r="E235" s="443"/>
      <c r="F235" s="405"/>
      <c r="G235" s="405"/>
      <c r="H235" s="406">
        <v>412.5</v>
      </c>
      <c r="I235" s="406">
        <v>414</v>
      </c>
      <c r="J235" s="406">
        <f>'COMPO PT ang'!$I235-'COMPO PT ang'!$H235</f>
        <v>1.5</v>
      </c>
      <c r="K235" s="406">
        <v>3.16</v>
      </c>
    </row>
    <row r="236" spans="1:11" s="2" customFormat="1" ht="24" customHeight="1" x14ac:dyDescent="0.25">
      <c r="A236" s="400" t="s">
        <v>308</v>
      </c>
      <c r="B236" s="442">
        <v>374962</v>
      </c>
      <c r="C236" s="442">
        <v>5894910</v>
      </c>
      <c r="D236" s="16">
        <v>201.33293848</v>
      </c>
      <c r="E236" s="442">
        <v>485</v>
      </c>
      <c r="F236" s="104">
        <v>352.7</v>
      </c>
      <c r="G236" s="104">
        <v>-66.05</v>
      </c>
      <c r="H236" s="16">
        <v>423.1</v>
      </c>
      <c r="I236" s="16">
        <v>438</v>
      </c>
      <c r="J236" s="16">
        <f>'COMPO PT ang'!$I236-'COMPO PT ang'!$H236</f>
        <v>14.899999999999977</v>
      </c>
      <c r="K236" s="16">
        <v>3.89</v>
      </c>
    </row>
    <row r="237" spans="1:11" s="2" customFormat="1" ht="24" customHeight="1" x14ac:dyDescent="0.25">
      <c r="A237" s="403" t="s">
        <v>64</v>
      </c>
      <c r="B237" s="443"/>
      <c r="C237" s="443"/>
      <c r="D237" s="443"/>
      <c r="E237" s="443"/>
      <c r="F237" s="405"/>
      <c r="G237" s="405"/>
      <c r="H237" s="406">
        <v>423.1</v>
      </c>
      <c r="I237" s="406">
        <v>435</v>
      </c>
      <c r="J237" s="406">
        <f>'COMPO PT ang'!$I237-'COMPO PT ang'!$H237</f>
        <v>11.899999999999977</v>
      </c>
      <c r="K237" s="406">
        <v>4.26</v>
      </c>
    </row>
    <row r="238" spans="1:11" s="2" customFormat="1" ht="24" customHeight="1" thickBot="1" x14ac:dyDescent="0.3">
      <c r="A238" s="408" t="s">
        <v>46</v>
      </c>
      <c r="B238" s="444"/>
      <c r="C238" s="444"/>
      <c r="D238" s="444"/>
      <c r="E238" s="444"/>
      <c r="F238" s="410"/>
      <c r="G238" s="410"/>
      <c r="H238" s="401">
        <v>423.1</v>
      </c>
      <c r="I238" s="401">
        <v>436.5</v>
      </c>
      <c r="J238" s="401">
        <f>'COMPO PT ang'!$I238-'COMPO PT ang'!$H238</f>
        <v>13.399999999999977</v>
      </c>
      <c r="K238" s="401">
        <v>4.13</v>
      </c>
    </row>
    <row r="239" spans="1:11" s="2" customFormat="1" ht="24" customHeight="1" thickBot="1" x14ac:dyDescent="0.3">
      <c r="A239" s="417" t="s">
        <v>309</v>
      </c>
      <c r="B239" s="446">
        <v>375402</v>
      </c>
      <c r="C239" s="446">
        <v>5895126</v>
      </c>
      <c r="D239" s="9">
        <v>195.98499712</v>
      </c>
      <c r="E239" s="446">
        <v>213</v>
      </c>
      <c r="F239" s="107">
        <v>3</v>
      </c>
      <c r="G239" s="107">
        <v>-60.7</v>
      </c>
      <c r="H239" s="9">
        <v>154.5</v>
      </c>
      <c r="I239" s="9">
        <v>157.5</v>
      </c>
      <c r="J239" s="9">
        <f>'COMPO PT ang'!$I239-'COMPO PT ang'!$H239</f>
        <v>3</v>
      </c>
      <c r="K239" s="9">
        <v>4.72</v>
      </c>
    </row>
    <row r="240" spans="1:11" s="2" customFormat="1" ht="24" customHeight="1" x14ac:dyDescent="0.25">
      <c r="A240" s="400" t="s">
        <v>310</v>
      </c>
      <c r="B240" s="442">
        <v>375244</v>
      </c>
      <c r="C240" s="442">
        <v>5895185</v>
      </c>
      <c r="D240" s="16">
        <v>190.56438313500001</v>
      </c>
      <c r="E240" s="442">
        <v>174</v>
      </c>
      <c r="F240" s="104">
        <v>2</v>
      </c>
      <c r="G240" s="104">
        <v>-55</v>
      </c>
      <c r="H240" s="16">
        <v>103.5</v>
      </c>
      <c r="I240" s="16">
        <v>135</v>
      </c>
      <c r="J240" s="16">
        <f>'COMPO PT ang'!$I240-'COMPO PT ang'!$H240</f>
        <v>31.5</v>
      </c>
      <c r="K240" s="16">
        <v>3.22</v>
      </c>
    </row>
    <row r="241" spans="1:11" s="2" customFormat="1" ht="24" customHeight="1" x14ac:dyDescent="0.25">
      <c r="A241" s="403" t="s">
        <v>64</v>
      </c>
      <c r="B241" s="443"/>
      <c r="C241" s="443"/>
      <c r="D241" s="443"/>
      <c r="E241" s="443"/>
      <c r="F241" s="405"/>
      <c r="G241" s="405"/>
      <c r="H241" s="406">
        <v>106.5</v>
      </c>
      <c r="I241" s="406">
        <v>135</v>
      </c>
      <c r="J241" s="406">
        <f>'COMPO PT ang'!$I241-'COMPO PT ang'!$H241</f>
        <v>28.5</v>
      </c>
      <c r="K241" s="406">
        <v>3.47</v>
      </c>
    </row>
    <row r="242" spans="1:11" s="2" customFormat="1" ht="24" customHeight="1" x14ac:dyDescent="0.25">
      <c r="A242" s="408" t="s">
        <v>64</v>
      </c>
      <c r="B242" s="444"/>
      <c r="C242" s="444"/>
      <c r="D242" s="444"/>
      <c r="E242" s="444"/>
      <c r="F242" s="410"/>
      <c r="G242" s="410"/>
      <c r="H242" s="401">
        <v>112.5</v>
      </c>
      <c r="I242" s="401">
        <v>127.5</v>
      </c>
      <c r="J242" s="401">
        <f>'COMPO PT ang'!$I242-'COMPO PT ang'!$H242</f>
        <v>15</v>
      </c>
      <c r="K242" s="401">
        <v>5.1100000000000003</v>
      </c>
    </row>
    <row r="243" spans="1:11" s="2" customFormat="1" ht="24" customHeight="1" thickBot="1" x14ac:dyDescent="0.3">
      <c r="A243" s="403" t="s">
        <v>64</v>
      </c>
      <c r="B243" s="443"/>
      <c r="C243" s="443"/>
      <c r="D243" s="443"/>
      <c r="E243" s="443"/>
      <c r="F243" s="405"/>
      <c r="G243" s="405"/>
      <c r="H243" s="406">
        <v>114</v>
      </c>
      <c r="I243" s="406">
        <v>120</v>
      </c>
      <c r="J243" s="406">
        <f>'COMPO PT ang'!$I243-'COMPO PT ang'!$H243</f>
        <v>6</v>
      </c>
      <c r="K243" s="406">
        <v>6.66</v>
      </c>
    </row>
    <row r="244" spans="1:11" s="2" customFormat="1" ht="24" customHeight="1" x14ac:dyDescent="0.25">
      <c r="A244" s="400" t="s">
        <v>302</v>
      </c>
      <c r="B244" s="17">
        <v>375216</v>
      </c>
      <c r="C244" s="17">
        <v>5895202</v>
      </c>
      <c r="D244" s="16">
        <v>188.374243323</v>
      </c>
      <c r="E244" s="17">
        <v>193.5</v>
      </c>
      <c r="F244" s="104">
        <v>357.39</v>
      </c>
      <c r="G244" s="104">
        <v>-51.6</v>
      </c>
      <c r="H244" s="16">
        <v>115.5</v>
      </c>
      <c r="I244" s="16">
        <v>117</v>
      </c>
      <c r="J244" s="16">
        <f>'COMPO PT ang'!$I244-'COMPO PT ang'!$H244</f>
        <v>1.5</v>
      </c>
      <c r="K244" s="16">
        <v>1.0900000000000001</v>
      </c>
    </row>
    <row r="245" spans="1:11" s="2" customFormat="1" ht="24" customHeight="1" x14ac:dyDescent="0.25">
      <c r="A245" s="403"/>
      <c r="B245" s="448"/>
      <c r="C245" s="448"/>
      <c r="D245" s="448"/>
      <c r="E245" s="448"/>
      <c r="F245" s="405"/>
      <c r="G245" s="405"/>
      <c r="H245" s="406">
        <v>124.5</v>
      </c>
      <c r="I245" s="406">
        <v>136.5</v>
      </c>
      <c r="J245" s="406">
        <f>'COMPO PT ang'!$I245-'COMPO PT ang'!$H245</f>
        <v>12</v>
      </c>
      <c r="K245" s="406">
        <v>1.49</v>
      </c>
    </row>
    <row r="246" spans="1:11" s="2" customFormat="1" ht="24" customHeight="1" x14ac:dyDescent="0.25">
      <c r="A246" s="408"/>
      <c r="B246" s="450"/>
      <c r="C246" s="450"/>
      <c r="D246" s="450"/>
      <c r="E246" s="450"/>
      <c r="F246" s="410"/>
      <c r="G246" s="410"/>
      <c r="H246" s="401">
        <v>142.5</v>
      </c>
      <c r="I246" s="401">
        <v>151.5</v>
      </c>
      <c r="J246" s="401">
        <f>'COMPO PT ang'!$I246-'COMPO PT ang'!$H246</f>
        <v>9</v>
      </c>
      <c r="K246" s="401">
        <v>1.34</v>
      </c>
    </row>
    <row r="247" spans="1:11" s="2" customFormat="1" ht="24" customHeight="1" thickBot="1" x14ac:dyDescent="0.3">
      <c r="A247" s="403"/>
      <c r="B247" s="448"/>
      <c r="C247" s="448"/>
      <c r="D247" s="448"/>
      <c r="E247" s="448"/>
      <c r="F247" s="405"/>
      <c r="G247" s="405"/>
      <c r="H247" s="406">
        <v>163.5</v>
      </c>
      <c r="I247" s="406">
        <v>165</v>
      </c>
      <c r="J247" s="406">
        <f>'COMPO PT ang'!$I247-'COMPO PT ang'!$H247</f>
        <v>1.5</v>
      </c>
      <c r="K247" s="406">
        <v>1.1499999999999999</v>
      </c>
    </row>
    <row r="248" spans="1:11" s="2" customFormat="1" ht="24" customHeight="1" x14ac:dyDescent="0.25">
      <c r="A248" s="400" t="s">
        <v>311</v>
      </c>
      <c r="B248" s="442">
        <v>375216</v>
      </c>
      <c r="C248" s="442">
        <v>5895202</v>
      </c>
      <c r="D248" s="16">
        <v>188.374243323</v>
      </c>
      <c r="E248" s="442">
        <v>204</v>
      </c>
      <c r="F248" s="104">
        <v>357.39</v>
      </c>
      <c r="G248" s="104">
        <v>-65</v>
      </c>
      <c r="H248" s="16">
        <v>117</v>
      </c>
      <c r="I248" s="16">
        <v>144</v>
      </c>
      <c r="J248" s="16">
        <f>'COMPO PT ang'!$I248-'COMPO PT ang'!$H248</f>
        <v>27</v>
      </c>
      <c r="K248" s="16">
        <v>3.59</v>
      </c>
    </row>
    <row r="249" spans="1:11" s="2" customFormat="1" ht="24" customHeight="1" x14ac:dyDescent="0.25">
      <c r="A249" s="403" t="s">
        <v>64</v>
      </c>
      <c r="B249" s="443"/>
      <c r="C249" s="443"/>
      <c r="D249" s="443"/>
      <c r="E249" s="443"/>
      <c r="F249" s="405"/>
      <c r="G249" s="405"/>
      <c r="H249" s="406">
        <v>118.5</v>
      </c>
      <c r="I249" s="406">
        <v>133.5</v>
      </c>
      <c r="J249" s="406">
        <f>'COMPO PT ang'!$I249-'COMPO PT ang'!$H249</f>
        <v>15</v>
      </c>
      <c r="K249" s="406">
        <v>5.0599999999999996</v>
      </c>
    </row>
    <row r="250" spans="1:11" s="2" customFormat="1" ht="24" customHeight="1" x14ac:dyDescent="0.25">
      <c r="A250" s="408" t="s">
        <v>64</v>
      </c>
      <c r="B250" s="444"/>
      <c r="C250" s="444"/>
      <c r="D250" s="444"/>
      <c r="E250" s="444"/>
      <c r="F250" s="410"/>
      <c r="G250" s="410"/>
      <c r="H250" s="401">
        <v>118.5</v>
      </c>
      <c r="I250" s="401">
        <v>129</v>
      </c>
      <c r="J250" s="401">
        <f>'COMPO PT ang'!$I250-'COMPO PT ang'!$H250</f>
        <v>10.5</v>
      </c>
      <c r="K250" s="401">
        <v>6.12</v>
      </c>
    </row>
    <row r="251" spans="1:11" s="2" customFormat="1" ht="24" customHeight="1" thickBot="1" x14ac:dyDescent="0.3">
      <c r="A251" s="403"/>
      <c r="B251" s="443"/>
      <c r="C251" s="443"/>
      <c r="D251" s="443"/>
      <c r="E251" s="443"/>
      <c r="F251" s="405"/>
      <c r="G251" s="405"/>
      <c r="H251" s="406">
        <v>201</v>
      </c>
      <c r="I251" s="406">
        <v>204</v>
      </c>
      <c r="J251" s="406">
        <f>'COMPO PT ang'!$I251-'COMPO PT ang'!$H251</f>
        <v>3</v>
      </c>
      <c r="K251" s="406">
        <v>1.43</v>
      </c>
    </row>
    <row r="252" spans="1:11" s="2" customFormat="1" ht="24" customHeight="1" x14ac:dyDescent="0.25">
      <c r="A252" s="400" t="s">
        <v>312</v>
      </c>
      <c r="B252" s="442">
        <v>375167</v>
      </c>
      <c r="C252" s="442">
        <v>5895181</v>
      </c>
      <c r="D252" s="16">
        <v>189.76540551299999</v>
      </c>
      <c r="E252" s="442">
        <v>240</v>
      </c>
      <c r="F252" s="104">
        <v>346.8</v>
      </c>
      <c r="G252" s="104">
        <v>-60.8</v>
      </c>
      <c r="H252" s="16">
        <v>150</v>
      </c>
      <c r="I252" s="16">
        <v>178.5</v>
      </c>
      <c r="J252" s="16">
        <f>'COMPO PT ang'!$I252-'COMPO PT ang'!$H252</f>
        <v>28.5</v>
      </c>
      <c r="K252" s="16">
        <v>0.98</v>
      </c>
    </row>
    <row r="253" spans="1:11" s="2" customFormat="1" ht="24" customHeight="1" thickBot="1" x14ac:dyDescent="0.3">
      <c r="A253" s="403" t="s">
        <v>64</v>
      </c>
      <c r="B253" s="443"/>
      <c r="C253" s="443"/>
      <c r="D253" s="443"/>
      <c r="E253" s="443"/>
      <c r="F253" s="405"/>
      <c r="G253" s="405"/>
      <c r="H253" s="406">
        <v>150</v>
      </c>
      <c r="I253" s="406">
        <v>156</v>
      </c>
      <c r="J253" s="406">
        <f>'COMPO PT ang'!$I253-'COMPO PT ang'!$H253</f>
        <v>6</v>
      </c>
      <c r="K253" s="406">
        <v>2.0499999999999998</v>
      </c>
    </row>
    <row r="254" spans="1:11" s="2" customFormat="1" ht="24" customHeight="1" x14ac:dyDescent="0.25">
      <c r="A254" s="400" t="s">
        <v>313</v>
      </c>
      <c r="B254" s="442">
        <v>375088</v>
      </c>
      <c r="C254" s="442">
        <v>5895144</v>
      </c>
      <c r="D254" s="16">
        <v>188.841413354</v>
      </c>
      <c r="E254" s="442">
        <v>279</v>
      </c>
      <c r="F254" s="104">
        <v>2</v>
      </c>
      <c r="G254" s="104">
        <v>-63.8</v>
      </c>
      <c r="H254" s="16">
        <v>217.5</v>
      </c>
      <c r="I254" s="16">
        <v>235.5</v>
      </c>
      <c r="J254" s="16">
        <f>'COMPO PT ang'!$I254-'COMPO PT ang'!$H254</f>
        <v>18</v>
      </c>
      <c r="K254" s="16">
        <v>2.0499999999999998</v>
      </c>
    </row>
    <row r="255" spans="1:11" s="2" customFormat="1" ht="24" customHeight="1" thickBot="1" x14ac:dyDescent="0.3">
      <c r="A255" s="403" t="s">
        <v>46</v>
      </c>
      <c r="B255" s="443"/>
      <c r="C255" s="443"/>
      <c r="D255" s="443"/>
      <c r="E255" s="443"/>
      <c r="F255" s="405"/>
      <c r="G255" s="405"/>
      <c r="H255" s="406">
        <v>220.5</v>
      </c>
      <c r="I255" s="406">
        <v>231</v>
      </c>
      <c r="J255" s="406">
        <f>'COMPO PT ang'!$I255-'COMPO PT ang'!$H255</f>
        <v>10.5</v>
      </c>
      <c r="K255" s="406">
        <v>2.41</v>
      </c>
    </row>
    <row r="256" spans="1:11" s="2" customFormat="1" ht="24" customHeight="1" x14ac:dyDescent="0.25">
      <c r="A256" s="400" t="s">
        <v>314</v>
      </c>
      <c r="B256" s="442">
        <v>375366</v>
      </c>
      <c r="C256" s="442">
        <v>5895154</v>
      </c>
      <c r="D256" s="16">
        <v>192.22678884000001</v>
      </c>
      <c r="E256" s="442">
        <v>171</v>
      </c>
      <c r="F256" s="104">
        <v>8.3699999999999992</v>
      </c>
      <c r="G256" s="104">
        <v>-60.3</v>
      </c>
      <c r="H256" s="16">
        <v>112.5</v>
      </c>
      <c r="I256" s="16">
        <v>117</v>
      </c>
      <c r="J256" s="16">
        <f>'COMPO PT ang'!$I256-'COMPO PT ang'!$H256</f>
        <v>4.5</v>
      </c>
      <c r="K256" s="16">
        <v>1.1000000000000001</v>
      </c>
    </row>
    <row r="257" spans="1:11" s="2" customFormat="1" ht="24" customHeight="1" thickBot="1" x14ac:dyDescent="0.3">
      <c r="A257" s="403"/>
      <c r="B257" s="443"/>
      <c r="C257" s="443"/>
      <c r="D257" s="443"/>
      <c r="E257" s="443"/>
      <c r="F257" s="405"/>
      <c r="G257" s="405"/>
      <c r="H257" s="406">
        <v>133.5</v>
      </c>
      <c r="I257" s="406">
        <v>135</v>
      </c>
      <c r="J257" s="406">
        <f>'COMPO PT ang'!$I257-'COMPO PT ang'!$H257</f>
        <v>1.5</v>
      </c>
      <c r="K257" s="406">
        <v>2.67</v>
      </c>
    </row>
    <row r="258" spans="1:11" s="2" customFormat="1" ht="24" customHeight="1" x14ac:dyDescent="0.25">
      <c r="A258" s="400" t="s">
        <v>315</v>
      </c>
      <c r="B258" s="442">
        <v>375461</v>
      </c>
      <c r="C258" s="442">
        <v>5895088</v>
      </c>
      <c r="D258" s="16">
        <v>204.353875528</v>
      </c>
      <c r="E258" s="442">
        <v>327</v>
      </c>
      <c r="F258" s="104">
        <v>357.99</v>
      </c>
      <c r="G258" s="104">
        <v>-73.78</v>
      </c>
      <c r="H258" s="16">
        <v>148.5</v>
      </c>
      <c r="I258" s="16">
        <v>178.5</v>
      </c>
      <c r="J258" s="16">
        <f>'COMPO PT ang'!$I258-'COMPO PT ang'!$H258</f>
        <v>30</v>
      </c>
      <c r="K258" s="16">
        <v>0.99</v>
      </c>
    </row>
    <row r="259" spans="1:11" s="2" customFormat="1" ht="24" customHeight="1" x14ac:dyDescent="0.25">
      <c r="A259" s="403" t="s">
        <v>46</v>
      </c>
      <c r="B259" s="443"/>
      <c r="C259" s="443"/>
      <c r="D259" s="443"/>
      <c r="E259" s="443"/>
      <c r="F259" s="405"/>
      <c r="G259" s="405"/>
      <c r="H259" s="406">
        <v>148.5</v>
      </c>
      <c r="I259" s="406">
        <v>156</v>
      </c>
      <c r="J259" s="406">
        <f>'COMPO PT ang'!$I259-'COMPO PT ang'!$H259</f>
        <v>7.5</v>
      </c>
      <c r="K259" s="406">
        <v>1.45</v>
      </c>
    </row>
    <row r="260" spans="1:11" s="2" customFormat="1" ht="24" customHeight="1" x14ac:dyDescent="0.25">
      <c r="A260" s="408" t="s">
        <v>46</v>
      </c>
      <c r="B260" s="444"/>
      <c r="C260" s="444"/>
      <c r="D260" s="444"/>
      <c r="E260" s="444"/>
      <c r="F260" s="410"/>
      <c r="G260" s="410"/>
      <c r="H260" s="401">
        <v>169.5</v>
      </c>
      <c r="I260" s="401">
        <v>178.5</v>
      </c>
      <c r="J260" s="401">
        <f>'COMPO PT ang'!$I260-'COMPO PT ang'!$H260</f>
        <v>9</v>
      </c>
      <c r="K260" s="401">
        <v>1.57</v>
      </c>
    </row>
    <row r="261" spans="1:11" s="2" customFormat="1" ht="24" customHeight="1" thickBot="1" x14ac:dyDescent="0.3">
      <c r="A261" s="403"/>
      <c r="B261" s="443"/>
      <c r="C261" s="443"/>
      <c r="D261" s="443"/>
      <c r="E261" s="443"/>
      <c r="F261" s="405"/>
      <c r="G261" s="405"/>
      <c r="H261" s="406">
        <v>232.5</v>
      </c>
      <c r="I261" s="406">
        <v>238.5</v>
      </c>
      <c r="J261" s="406">
        <f>'COMPO PT ang'!$I261-'COMPO PT ang'!$H261</f>
        <v>6</v>
      </c>
      <c r="K261" s="406">
        <v>2.38</v>
      </c>
    </row>
    <row r="262" spans="1:11" s="2" customFormat="1" ht="24" customHeight="1" x14ac:dyDescent="0.25">
      <c r="A262" s="400" t="s">
        <v>316</v>
      </c>
      <c r="B262" s="442">
        <v>375258</v>
      </c>
      <c r="C262" s="442">
        <v>5894999</v>
      </c>
      <c r="D262" s="16">
        <v>216.59271221500001</v>
      </c>
      <c r="E262" s="442">
        <v>339</v>
      </c>
      <c r="F262" s="104">
        <v>356.09</v>
      </c>
      <c r="G262" s="104">
        <v>-62.52</v>
      </c>
      <c r="H262" s="16">
        <v>277.5</v>
      </c>
      <c r="I262" s="16">
        <v>280.5</v>
      </c>
      <c r="J262" s="16">
        <f>'COMPO PT ang'!$I262-'COMPO PT ang'!$H262</f>
        <v>3</v>
      </c>
      <c r="K262" s="16">
        <v>1.49</v>
      </c>
    </row>
    <row r="263" spans="1:11" s="2" customFormat="1" ht="24" customHeight="1" x14ac:dyDescent="0.25">
      <c r="A263" s="403"/>
      <c r="B263" s="443"/>
      <c r="C263" s="443"/>
      <c r="D263" s="443"/>
      <c r="E263" s="443"/>
      <c r="F263" s="405"/>
      <c r="G263" s="405"/>
      <c r="H263" s="406">
        <v>295.5</v>
      </c>
      <c r="I263" s="406">
        <v>304.5</v>
      </c>
      <c r="J263" s="406">
        <f>'COMPO PT ang'!$I263-'COMPO PT ang'!$H263</f>
        <v>9</v>
      </c>
      <c r="K263" s="406">
        <v>1.78</v>
      </c>
    </row>
    <row r="264" spans="1:11" s="2" customFormat="1" ht="24" customHeight="1" x14ac:dyDescent="0.25">
      <c r="A264" s="408" t="s">
        <v>46</v>
      </c>
      <c r="B264" s="444"/>
      <c r="C264" s="444"/>
      <c r="D264" s="444"/>
      <c r="E264" s="444"/>
      <c r="F264" s="410"/>
      <c r="G264" s="410"/>
      <c r="H264" s="401">
        <v>301.5</v>
      </c>
      <c r="I264" s="401">
        <v>304.5</v>
      </c>
      <c r="J264" s="401">
        <f>'COMPO PT ang'!$I264-'COMPO PT ang'!$H264</f>
        <v>3</v>
      </c>
      <c r="K264" s="401">
        <v>3.7</v>
      </c>
    </row>
    <row r="265" spans="1:11" s="2" customFormat="1" ht="24" customHeight="1" thickBot="1" x14ac:dyDescent="0.3">
      <c r="A265" s="403"/>
      <c r="B265" s="443"/>
      <c r="C265" s="443"/>
      <c r="D265" s="443"/>
      <c r="E265" s="443"/>
      <c r="F265" s="405"/>
      <c r="G265" s="405"/>
      <c r="H265" s="406">
        <v>316.5</v>
      </c>
      <c r="I265" s="406">
        <v>319.5</v>
      </c>
      <c r="J265" s="406">
        <f>'COMPO PT ang'!$I265-'COMPO PT ang'!$H265</f>
        <v>3</v>
      </c>
      <c r="K265" s="406">
        <v>1.4</v>
      </c>
    </row>
    <row r="266" spans="1:11" s="2" customFormat="1" ht="24" customHeight="1" x14ac:dyDescent="0.25">
      <c r="A266" s="400" t="s">
        <v>317</v>
      </c>
      <c r="B266" s="442">
        <v>375307</v>
      </c>
      <c r="C266" s="442">
        <v>5894971</v>
      </c>
      <c r="D266" s="16">
        <v>215.92146647499999</v>
      </c>
      <c r="E266" s="442">
        <v>354</v>
      </c>
      <c r="F266" s="104">
        <v>358.4</v>
      </c>
      <c r="G266" s="104">
        <v>-64.180000000000007</v>
      </c>
      <c r="H266" s="16">
        <v>289.5</v>
      </c>
      <c r="I266" s="16">
        <v>309</v>
      </c>
      <c r="J266" s="16">
        <f>'COMPO PT ang'!$I266-'COMPO PT ang'!$H266</f>
        <v>19.5</v>
      </c>
      <c r="K266" s="16">
        <v>2.17</v>
      </c>
    </row>
    <row r="267" spans="1:11" s="2" customFormat="1" ht="24" customHeight="1" x14ac:dyDescent="0.25">
      <c r="A267" s="403" t="s">
        <v>46</v>
      </c>
      <c r="B267" s="443"/>
      <c r="C267" s="443"/>
      <c r="D267" s="443"/>
      <c r="E267" s="443"/>
      <c r="F267" s="405"/>
      <c r="G267" s="405"/>
      <c r="H267" s="406">
        <v>289.5</v>
      </c>
      <c r="I267" s="406">
        <v>300</v>
      </c>
      <c r="J267" s="406">
        <f>'COMPO PT ang'!$I267-'COMPO PT ang'!$H267</f>
        <v>10.5</v>
      </c>
      <c r="K267" s="406">
        <v>3.12</v>
      </c>
    </row>
    <row r="268" spans="1:11" s="2" customFormat="1" ht="24" customHeight="1" thickBot="1" x14ac:dyDescent="0.3">
      <c r="A268" s="408"/>
      <c r="B268" s="444"/>
      <c r="C268" s="444"/>
      <c r="D268" s="444"/>
      <c r="E268" s="444"/>
      <c r="F268" s="410"/>
      <c r="G268" s="410"/>
      <c r="H268" s="401">
        <v>333</v>
      </c>
      <c r="I268" s="401">
        <v>336</v>
      </c>
      <c r="J268" s="401">
        <f>'COMPO PT ang'!$I268-'COMPO PT ang'!$H268</f>
        <v>3</v>
      </c>
      <c r="K268" s="401">
        <v>2.15</v>
      </c>
    </row>
    <row r="269" spans="1:11" s="2" customFormat="1" ht="24" customHeight="1" x14ac:dyDescent="0.25">
      <c r="A269" s="417" t="s">
        <v>318</v>
      </c>
      <c r="B269" s="446">
        <v>374910</v>
      </c>
      <c r="C269" s="446">
        <v>5894910</v>
      </c>
      <c r="D269" s="9">
        <v>200.340213076</v>
      </c>
      <c r="E269" s="446">
        <v>512.1</v>
      </c>
      <c r="F269" s="107">
        <v>353.32</v>
      </c>
      <c r="G269" s="107">
        <v>-68.72</v>
      </c>
      <c r="H269" s="9">
        <v>467.2</v>
      </c>
      <c r="I269" s="9">
        <v>512.1</v>
      </c>
      <c r="J269" s="9">
        <f>'COMPO PT ang'!$I269-'COMPO PT ang'!$H269</f>
        <v>44.900000000000034</v>
      </c>
      <c r="K269" s="9">
        <v>0.59</v>
      </c>
    </row>
    <row r="270" spans="1:11" s="2" customFormat="1" ht="24" customHeight="1" x14ac:dyDescent="0.25">
      <c r="A270" s="408" t="s">
        <v>46</v>
      </c>
      <c r="B270" s="450"/>
      <c r="C270" s="450"/>
      <c r="D270" s="450"/>
      <c r="E270" s="450"/>
      <c r="F270" s="410"/>
      <c r="G270" s="410"/>
      <c r="H270" s="401">
        <v>471</v>
      </c>
      <c r="I270" s="401">
        <v>480</v>
      </c>
      <c r="J270" s="401">
        <f>'COMPO PT ang'!$I270-'COMPO PT ang'!$H270</f>
        <v>9</v>
      </c>
      <c r="K270" s="401">
        <v>1.04</v>
      </c>
    </row>
    <row r="271" spans="1:11" s="2" customFormat="1" ht="24" customHeight="1" thickBot="1" x14ac:dyDescent="0.3">
      <c r="A271" s="403" t="s">
        <v>46</v>
      </c>
      <c r="B271" s="448"/>
      <c r="C271" s="448"/>
      <c r="D271" s="448"/>
      <c r="E271" s="448"/>
      <c r="F271" s="405"/>
      <c r="G271" s="405"/>
      <c r="H271" s="406">
        <v>499.5</v>
      </c>
      <c r="I271" s="406">
        <v>502</v>
      </c>
      <c r="J271" s="406">
        <f>'COMPO PT ang'!$I271-'COMPO PT ang'!$H271</f>
        <v>2.5</v>
      </c>
      <c r="K271" s="406">
        <v>2.04</v>
      </c>
    </row>
    <row r="272" spans="1:11" s="2" customFormat="1" ht="24" customHeight="1" x14ac:dyDescent="0.25">
      <c r="A272" s="400" t="s">
        <v>729</v>
      </c>
      <c r="B272" s="17">
        <v>375281</v>
      </c>
      <c r="C272" s="17">
        <v>5894983</v>
      </c>
      <c r="D272" s="16">
        <v>217.245818711</v>
      </c>
      <c r="E272" s="17">
        <v>399</v>
      </c>
      <c r="F272" s="104">
        <v>2</v>
      </c>
      <c r="G272" s="104">
        <v>-69</v>
      </c>
      <c r="H272" s="16">
        <v>295</v>
      </c>
      <c r="I272" s="16">
        <v>312</v>
      </c>
      <c r="J272" s="16">
        <f>'COMPO PT ang'!$I272-'COMPO PT ang'!$H272</f>
        <v>17</v>
      </c>
      <c r="K272" s="16">
        <v>1.77</v>
      </c>
    </row>
    <row r="273" spans="1:11" s="2" customFormat="1" ht="24" customHeight="1" x14ac:dyDescent="0.25">
      <c r="A273" s="403" t="s">
        <v>46</v>
      </c>
      <c r="B273" s="448"/>
      <c r="C273" s="448"/>
      <c r="D273" s="448"/>
      <c r="E273" s="448"/>
      <c r="F273" s="405"/>
      <c r="G273" s="405"/>
      <c r="H273" s="406">
        <v>300</v>
      </c>
      <c r="I273" s="406">
        <v>306</v>
      </c>
      <c r="J273" s="406">
        <f>'COMPO PT ang'!$I273-'COMPO PT ang'!$H273</f>
        <v>6</v>
      </c>
      <c r="K273" s="406">
        <v>3.13</v>
      </c>
    </row>
    <row r="274" spans="1:11" s="2" customFormat="1" ht="24" customHeight="1" x14ac:dyDescent="0.25">
      <c r="A274" s="408" t="s">
        <v>46</v>
      </c>
      <c r="B274" s="450"/>
      <c r="C274" s="450"/>
      <c r="D274" s="450"/>
      <c r="E274" s="450"/>
      <c r="F274" s="410"/>
      <c r="G274" s="410"/>
      <c r="H274" s="401">
        <v>295</v>
      </c>
      <c r="I274" s="401">
        <v>306</v>
      </c>
      <c r="J274" s="401">
        <f>'COMPO PT ang'!$I274-'COMPO PT ang'!$H274</f>
        <v>11</v>
      </c>
      <c r="K274" s="401">
        <v>2.36</v>
      </c>
    </row>
    <row r="275" spans="1:11" s="2" customFormat="1" ht="24" customHeight="1" thickBot="1" x14ac:dyDescent="0.3">
      <c r="A275" s="403"/>
      <c r="B275" s="448"/>
      <c r="C275" s="448"/>
      <c r="D275" s="448"/>
      <c r="E275" s="448"/>
      <c r="F275" s="405"/>
      <c r="G275" s="405"/>
      <c r="H275" s="406">
        <v>333</v>
      </c>
      <c r="I275" s="406">
        <v>335</v>
      </c>
      <c r="J275" s="406">
        <f>'COMPO PT ang'!$I275-'COMPO PT ang'!$H275</f>
        <v>2</v>
      </c>
      <c r="K275" s="406">
        <v>1.38</v>
      </c>
    </row>
    <row r="276" spans="1:11" s="2" customFormat="1" ht="24" customHeight="1" x14ac:dyDescent="0.25">
      <c r="A276" s="400" t="s">
        <v>730</v>
      </c>
      <c r="B276" s="17">
        <v>374897</v>
      </c>
      <c r="C276" s="17">
        <v>5894994</v>
      </c>
      <c r="D276" s="16">
        <v>194.656013054</v>
      </c>
      <c r="E276" s="17">
        <v>501</v>
      </c>
      <c r="F276" s="104">
        <v>5.7</v>
      </c>
      <c r="G276" s="104">
        <v>-67.3</v>
      </c>
      <c r="H276" s="16">
        <v>410</v>
      </c>
      <c r="I276" s="16">
        <v>426.5</v>
      </c>
      <c r="J276" s="16">
        <f>'COMPO PT ang'!$I276-'COMPO PT ang'!$H276</f>
        <v>16.5</v>
      </c>
      <c r="K276" s="16">
        <v>1.39</v>
      </c>
    </row>
    <row r="277" spans="1:11" s="2" customFormat="1" ht="24" customHeight="1" x14ac:dyDescent="0.25">
      <c r="A277" s="403" t="s">
        <v>46</v>
      </c>
      <c r="B277" s="448"/>
      <c r="C277" s="448"/>
      <c r="D277" s="448"/>
      <c r="E277" s="448"/>
      <c r="F277" s="405"/>
      <c r="G277" s="405"/>
      <c r="H277" s="406">
        <v>410</v>
      </c>
      <c r="I277" s="406">
        <v>441</v>
      </c>
      <c r="J277" s="406">
        <f>'COMPO PT ang'!$I277-'COMPO PT ang'!$H277</f>
        <v>31</v>
      </c>
      <c r="K277" s="406">
        <v>0.93</v>
      </c>
    </row>
    <row r="278" spans="1:11" s="2" customFormat="1" ht="24" customHeight="1" thickBot="1" x14ac:dyDescent="0.3">
      <c r="A278" s="408" t="s">
        <v>46</v>
      </c>
      <c r="B278" s="450"/>
      <c r="C278" s="450"/>
      <c r="D278" s="450"/>
      <c r="E278" s="450"/>
      <c r="F278" s="410"/>
      <c r="G278" s="410"/>
      <c r="H278" s="401">
        <v>422</v>
      </c>
      <c r="I278" s="401">
        <v>426.5</v>
      </c>
      <c r="J278" s="401">
        <f>'COMPO PT ang'!$I278-'COMPO PT ang'!$H278</f>
        <v>4.5</v>
      </c>
      <c r="K278" s="401">
        <v>3.45</v>
      </c>
    </row>
    <row r="279" spans="1:11" s="2" customFormat="1" ht="24" customHeight="1" thickBot="1" x14ac:dyDescent="0.3">
      <c r="A279" s="417" t="s">
        <v>731</v>
      </c>
      <c r="B279" s="13">
        <v>374855</v>
      </c>
      <c r="C279" s="13">
        <v>5895049</v>
      </c>
      <c r="D279" s="9">
        <v>187.610967319</v>
      </c>
      <c r="E279" s="13">
        <v>414</v>
      </c>
      <c r="F279" s="107">
        <v>2</v>
      </c>
      <c r="G279" s="107">
        <v>-50</v>
      </c>
      <c r="H279" s="9" t="s">
        <v>290</v>
      </c>
      <c r="I279" s="9"/>
      <c r="J279" s="9"/>
      <c r="K279" s="9"/>
    </row>
    <row r="280" spans="1:11" s="2" customFormat="1" ht="24" customHeight="1" x14ac:dyDescent="0.25">
      <c r="A280" s="400" t="s">
        <v>732</v>
      </c>
      <c r="B280" s="17">
        <v>374821</v>
      </c>
      <c r="C280" s="17">
        <v>5894991</v>
      </c>
      <c r="D280" s="16">
        <v>189.350136091</v>
      </c>
      <c r="E280" s="17">
        <v>516</v>
      </c>
      <c r="F280" s="104">
        <v>2</v>
      </c>
      <c r="G280" s="104">
        <v>-70</v>
      </c>
      <c r="H280" s="16">
        <v>460</v>
      </c>
      <c r="I280" s="16">
        <v>466</v>
      </c>
      <c r="J280" s="16">
        <f>'COMPO PT ang'!$I280-'COMPO PT ang'!$H280</f>
        <v>6</v>
      </c>
      <c r="K280" s="16">
        <v>4.78</v>
      </c>
    </row>
    <row r="281" spans="1:11" s="2" customFormat="1" ht="24" customHeight="1" thickBot="1" x14ac:dyDescent="0.3">
      <c r="A281" s="403" t="s">
        <v>46</v>
      </c>
      <c r="B281" s="448"/>
      <c r="C281" s="448"/>
      <c r="D281" s="448"/>
      <c r="E281" s="448"/>
      <c r="F281" s="405"/>
      <c r="G281" s="405"/>
      <c r="H281" s="406">
        <v>460</v>
      </c>
      <c r="I281" s="406">
        <v>465</v>
      </c>
      <c r="J281" s="406">
        <f>'COMPO PT ang'!$I281-'COMPO PT ang'!$H281</f>
        <v>5</v>
      </c>
      <c r="K281" s="406">
        <v>5.5</v>
      </c>
    </row>
    <row r="282" spans="1:11" s="2" customFormat="1" ht="24" customHeight="1" x14ac:dyDescent="0.25">
      <c r="A282" s="400" t="s">
        <v>733</v>
      </c>
      <c r="B282" s="17">
        <v>375631</v>
      </c>
      <c r="C282" s="17">
        <v>5895057</v>
      </c>
      <c r="D282" s="16">
        <v>195.12118974000001</v>
      </c>
      <c r="E282" s="17">
        <v>198</v>
      </c>
      <c r="F282" s="104">
        <v>2</v>
      </c>
      <c r="G282" s="104">
        <v>-70</v>
      </c>
      <c r="H282" s="16">
        <v>81</v>
      </c>
      <c r="I282" s="16">
        <v>82.5</v>
      </c>
      <c r="J282" s="16">
        <f>'COMPO PT ang'!$I282-'COMPO PT ang'!$H282</f>
        <v>1.5</v>
      </c>
      <c r="K282" s="16">
        <v>1.03</v>
      </c>
    </row>
    <row r="283" spans="1:11" s="2" customFormat="1" ht="24" customHeight="1" x14ac:dyDescent="0.25">
      <c r="A283" s="403"/>
      <c r="B283" s="448"/>
      <c r="C283" s="448"/>
      <c r="D283" s="448"/>
      <c r="E283" s="448"/>
      <c r="F283" s="405"/>
      <c r="G283" s="405"/>
      <c r="H283" s="406">
        <v>122</v>
      </c>
      <c r="I283" s="406">
        <v>123</v>
      </c>
      <c r="J283" s="406">
        <f>'COMPO PT ang'!$I283-'COMPO PT ang'!$H283</f>
        <v>1</v>
      </c>
      <c r="K283" s="406">
        <v>2.41</v>
      </c>
    </row>
    <row r="284" spans="1:11" s="2" customFormat="1" ht="24" customHeight="1" x14ac:dyDescent="0.25">
      <c r="A284" s="408"/>
      <c r="B284" s="450"/>
      <c r="C284" s="450"/>
      <c r="D284" s="450"/>
      <c r="E284" s="450"/>
      <c r="F284" s="410"/>
      <c r="G284" s="410"/>
      <c r="H284" s="401">
        <v>144</v>
      </c>
      <c r="I284" s="401">
        <v>146</v>
      </c>
      <c r="J284" s="401">
        <f>'COMPO PT ang'!$I284-'COMPO PT ang'!$H284</f>
        <v>2</v>
      </c>
      <c r="K284" s="401">
        <v>1.66</v>
      </c>
    </row>
    <row r="285" spans="1:11" s="2" customFormat="1" ht="24" customHeight="1" thickBot="1" x14ac:dyDescent="0.3">
      <c r="A285" s="403"/>
      <c r="B285" s="448"/>
      <c r="C285" s="448"/>
      <c r="D285" s="448"/>
      <c r="E285" s="448"/>
      <c r="F285" s="405"/>
      <c r="G285" s="405"/>
      <c r="H285" s="406">
        <v>155</v>
      </c>
      <c r="I285" s="406">
        <v>156</v>
      </c>
      <c r="J285" s="406">
        <f>'COMPO PT ang'!$I285-'COMPO PT ang'!$H285</f>
        <v>1</v>
      </c>
      <c r="K285" s="406">
        <v>3.26</v>
      </c>
    </row>
    <row r="286" spans="1:11" s="2" customFormat="1" ht="24" customHeight="1" x14ac:dyDescent="0.25">
      <c r="A286" s="400" t="s">
        <v>816</v>
      </c>
      <c r="B286" s="16">
        <v>375557</v>
      </c>
      <c r="C286" s="16">
        <v>5894968</v>
      </c>
      <c r="D286" s="16">
        <v>199.28459821300001</v>
      </c>
      <c r="E286" s="16">
        <v>309</v>
      </c>
      <c r="F286" s="108">
        <v>355</v>
      </c>
      <c r="G286" s="108">
        <v>-70</v>
      </c>
      <c r="H286" s="16">
        <v>48.25</v>
      </c>
      <c r="I286" s="16">
        <v>49</v>
      </c>
      <c r="J286" s="16">
        <f>I286-H286</f>
        <v>0.75</v>
      </c>
      <c r="K286" s="16">
        <v>1.78</v>
      </c>
    </row>
    <row r="287" spans="1:11" s="2" customFormat="1" ht="24" customHeight="1" x14ac:dyDescent="0.25">
      <c r="A287" s="403"/>
      <c r="B287" s="406"/>
      <c r="C287" s="406"/>
      <c r="D287" s="406"/>
      <c r="E287" s="406"/>
      <c r="F287" s="458"/>
      <c r="G287" s="458"/>
      <c r="H287" s="406">
        <v>191</v>
      </c>
      <c r="I287" s="406">
        <v>192</v>
      </c>
      <c r="J287" s="406">
        <f>I287-H287</f>
        <v>1</v>
      </c>
      <c r="K287" s="406">
        <v>2.54</v>
      </c>
    </row>
    <row r="288" spans="1:11" s="2" customFormat="1" ht="24" customHeight="1" x14ac:dyDescent="0.25">
      <c r="A288" s="408"/>
      <c r="B288" s="401"/>
      <c r="C288" s="401"/>
      <c r="D288" s="401"/>
      <c r="E288" s="401"/>
      <c r="F288" s="459"/>
      <c r="G288" s="459"/>
      <c r="H288" s="401">
        <v>264</v>
      </c>
      <c r="I288" s="401">
        <v>265</v>
      </c>
      <c r="J288" s="401">
        <f t="shared" ref="J288:J303" si="0">I288-H288</f>
        <v>1</v>
      </c>
      <c r="K288" s="401">
        <v>1.19</v>
      </c>
    </row>
    <row r="289" spans="1:11" s="2" customFormat="1" ht="24" customHeight="1" x14ac:dyDescent="0.25">
      <c r="A289" s="403"/>
      <c r="B289" s="406"/>
      <c r="C289" s="406"/>
      <c r="D289" s="406"/>
      <c r="E289" s="406"/>
      <c r="F289" s="458"/>
      <c r="G289" s="458"/>
      <c r="H289" s="406">
        <v>288</v>
      </c>
      <c r="I289" s="406">
        <v>289.5</v>
      </c>
      <c r="J289" s="406">
        <f t="shared" si="0"/>
        <v>1.5</v>
      </c>
      <c r="K289" s="406">
        <v>5.63</v>
      </c>
    </row>
    <row r="290" spans="1:11" s="2" customFormat="1" ht="24" customHeight="1" x14ac:dyDescent="0.25">
      <c r="A290" s="408"/>
      <c r="B290" s="401"/>
      <c r="C290" s="401"/>
      <c r="D290" s="401"/>
      <c r="E290" s="401"/>
      <c r="F290" s="459"/>
      <c r="G290" s="459"/>
      <c r="H290" s="401">
        <v>291</v>
      </c>
      <c r="I290" s="401">
        <v>292.5</v>
      </c>
      <c r="J290" s="401">
        <f t="shared" si="0"/>
        <v>1.5</v>
      </c>
      <c r="K290" s="401">
        <v>2.54</v>
      </c>
    </row>
    <row r="291" spans="1:11" s="2" customFormat="1" ht="24" customHeight="1" thickBot="1" x14ac:dyDescent="0.3">
      <c r="A291" s="403"/>
      <c r="B291" s="406"/>
      <c r="C291" s="406"/>
      <c r="D291" s="406"/>
      <c r="E291" s="406"/>
      <c r="F291" s="458"/>
      <c r="G291" s="458"/>
      <c r="H291" s="406">
        <v>303</v>
      </c>
      <c r="I291" s="406">
        <v>304.5</v>
      </c>
      <c r="J291" s="406">
        <f t="shared" si="0"/>
        <v>1.5</v>
      </c>
      <c r="K291" s="406">
        <v>3.1</v>
      </c>
    </row>
    <row r="292" spans="1:11" s="2" customFormat="1" ht="24" customHeight="1" x14ac:dyDescent="0.25">
      <c r="A292" s="400" t="s">
        <v>817</v>
      </c>
      <c r="B292" s="16">
        <v>375279</v>
      </c>
      <c r="C292" s="16">
        <v>5894944</v>
      </c>
      <c r="D292" s="16">
        <v>211.801273745</v>
      </c>
      <c r="E292" s="16">
        <v>438</v>
      </c>
      <c r="F292" s="108">
        <v>358</v>
      </c>
      <c r="G292" s="108">
        <v>-71</v>
      </c>
      <c r="H292" s="16">
        <v>97</v>
      </c>
      <c r="I292" s="16">
        <v>98</v>
      </c>
      <c r="J292" s="16">
        <f t="shared" si="0"/>
        <v>1</v>
      </c>
      <c r="K292" s="16">
        <v>1.27</v>
      </c>
    </row>
    <row r="293" spans="1:11" s="2" customFormat="1" ht="24" customHeight="1" x14ac:dyDescent="0.25">
      <c r="A293" s="403"/>
      <c r="B293" s="406"/>
      <c r="C293" s="406"/>
      <c r="D293" s="406"/>
      <c r="E293" s="406"/>
      <c r="F293" s="458"/>
      <c r="G293" s="458"/>
      <c r="H293" s="406">
        <v>337</v>
      </c>
      <c r="I293" s="406">
        <v>351</v>
      </c>
      <c r="J293" s="406">
        <f t="shared" si="0"/>
        <v>14</v>
      </c>
      <c r="K293" s="406">
        <v>1.22</v>
      </c>
    </row>
    <row r="294" spans="1:11" s="2" customFormat="1" ht="24" customHeight="1" x14ac:dyDescent="0.25">
      <c r="A294" s="408" t="s">
        <v>46</v>
      </c>
      <c r="B294" s="401"/>
      <c r="C294" s="401"/>
      <c r="D294" s="401"/>
      <c r="E294" s="401"/>
      <c r="F294" s="459"/>
      <c r="G294" s="459"/>
      <c r="H294" s="401">
        <v>337</v>
      </c>
      <c r="I294" s="401">
        <v>344.5</v>
      </c>
      <c r="J294" s="401">
        <f t="shared" si="0"/>
        <v>7.5</v>
      </c>
      <c r="K294" s="401">
        <v>1.69</v>
      </c>
    </row>
    <row r="295" spans="1:11" s="2" customFormat="1" ht="24" customHeight="1" x14ac:dyDescent="0.25">
      <c r="A295" s="403" t="s">
        <v>46</v>
      </c>
      <c r="B295" s="406"/>
      <c r="C295" s="406"/>
      <c r="D295" s="406"/>
      <c r="E295" s="406"/>
      <c r="F295" s="458"/>
      <c r="G295" s="458"/>
      <c r="H295" s="406">
        <v>349.5</v>
      </c>
      <c r="I295" s="406">
        <v>351</v>
      </c>
      <c r="J295" s="406">
        <f t="shared" si="0"/>
        <v>1.5</v>
      </c>
      <c r="K295" s="406">
        <v>1.54</v>
      </c>
    </row>
    <row r="296" spans="1:11" s="2" customFormat="1" ht="24" customHeight="1" x14ac:dyDescent="0.25">
      <c r="A296" s="408"/>
      <c r="B296" s="401"/>
      <c r="C296" s="401"/>
      <c r="D296" s="401"/>
      <c r="E296" s="401"/>
      <c r="F296" s="459"/>
      <c r="G296" s="459"/>
      <c r="H296" s="401">
        <v>369</v>
      </c>
      <c r="I296" s="401">
        <v>370</v>
      </c>
      <c r="J296" s="401">
        <f t="shared" si="0"/>
        <v>1</v>
      </c>
      <c r="K296" s="401">
        <v>1.27</v>
      </c>
    </row>
    <row r="297" spans="1:11" s="2" customFormat="1" ht="24" customHeight="1" x14ac:dyDescent="0.25">
      <c r="A297" s="403"/>
      <c r="B297" s="406"/>
      <c r="C297" s="406"/>
      <c r="D297" s="406"/>
      <c r="E297" s="406"/>
      <c r="F297" s="458"/>
      <c r="G297" s="458"/>
      <c r="H297" s="406">
        <v>372.5</v>
      </c>
      <c r="I297" s="406">
        <v>377</v>
      </c>
      <c r="J297" s="406">
        <f t="shared" si="0"/>
        <v>4.5</v>
      </c>
      <c r="K297" s="406">
        <v>1.32</v>
      </c>
    </row>
    <row r="298" spans="1:11" s="2" customFormat="1" ht="24" customHeight="1" x14ac:dyDescent="0.25">
      <c r="A298" s="408"/>
      <c r="B298" s="401"/>
      <c r="C298" s="401"/>
      <c r="D298" s="401"/>
      <c r="E298" s="401"/>
      <c r="F298" s="459"/>
      <c r="G298" s="459"/>
      <c r="H298" s="401">
        <v>379.5</v>
      </c>
      <c r="I298" s="401">
        <v>381</v>
      </c>
      <c r="J298" s="401">
        <f t="shared" si="0"/>
        <v>1.5</v>
      </c>
      <c r="K298" s="401">
        <v>1.35</v>
      </c>
    </row>
    <row r="299" spans="1:11" s="2" customFormat="1" ht="24" customHeight="1" x14ac:dyDescent="0.25">
      <c r="A299" s="403"/>
      <c r="B299" s="406"/>
      <c r="C299" s="406"/>
      <c r="D299" s="406"/>
      <c r="E299" s="406"/>
      <c r="F299" s="458"/>
      <c r="G299" s="458"/>
      <c r="H299" s="406">
        <v>418.5</v>
      </c>
      <c r="I299" s="406">
        <v>420</v>
      </c>
      <c r="J299" s="406">
        <f t="shared" si="0"/>
        <v>1.5</v>
      </c>
      <c r="K299" s="406">
        <v>1.51</v>
      </c>
    </row>
    <row r="300" spans="1:11" s="2" customFormat="1" ht="24" customHeight="1" x14ac:dyDescent="0.25">
      <c r="A300" s="408"/>
      <c r="B300" s="401"/>
      <c r="C300" s="401"/>
      <c r="D300" s="401"/>
      <c r="E300" s="401"/>
      <c r="F300" s="459"/>
      <c r="G300" s="459"/>
      <c r="H300" s="401">
        <v>424.7</v>
      </c>
      <c r="I300" s="401">
        <v>426</v>
      </c>
      <c r="J300" s="401">
        <f t="shared" si="0"/>
        <v>1.3000000000000114</v>
      </c>
      <c r="K300" s="401">
        <v>2.46</v>
      </c>
    </row>
    <row r="301" spans="1:11" s="2" customFormat="1" ht="24" customHeight="1" thickBot="1" x14ac:dyDescent="0.3">
      <c r="A301" s="403"/>
      <c r="B301" s="407"/>
      <c r="C301" s="407"/>
      <c r="D301" s="407"/>
      <c r="E301" s="407"/>
      <c r="F301" s="458"/>
      <c r="G301" s="458"/>
      <c r="H301" s="406">
        <v>429</v>
      </c>
      <c r="I301" s="406">
        <v>430.5</v>
      </c>
      <c r="J301" s="406">
        <f t="shared" si="0"/>
        <v>1.5</v>
      </c>
      <c r="K301" s="406">
        <v>3.19</v>
      </c>
    </row>
    <row r="302" spans="1:11" s="2" customFormat="1" ht="24" customHeight="1" x14ac:dyDescent="0.25">
      <c r="A302" s="400" t="s">
        <v>818</v>
      </c>
      <c r="B302" s="16">
        <v>375254</v>
      </c>
      <c r="C302" s="16">
        <v>5894888</v>
      </c>
      <c r="D302" s="16">
        <v>202.74412407200001</v>
      </c>
      <c r="E302" s="16">
        <v>465</v>
      </c>
      <c r="F302" s="108">
        <v>358</v>
      </c>
      <c r="G302" s="108">
        <v>-70</v>
      </c>
      <c r="H302" s="16">
        <v>390.5</v>
      </c>
      <c r="I302" s="16">
        <v>399.5</v>
      </c>
      <c r="J302" s="16">
        <f t="shared" si="0"/>
        <v>9</v>
      </c>
      <c r="K302" s="16">
        <v>0.83</v>
      </c>
    </row>
    <row r="303" spans="1:11" s="2" customFormat="1" ht="24" customHeight="1" thickBot="1" x14ac:dyDescent="0.3">
      <c r="A303" s="403"/>
      <c r="B303" s="406"/>
      <c r="C303" s="406"/>
      <c r="D303" s="406"/>
      <c r="E303" s="406"/>
      <c r="F303" s="458"/>
      <c r="G303" s="458"/>
      <c r="H303" s="406">
        <v>427.5</v>
      </c>
      <c r="I303" s="406">
        <v>429</v>
      </c>
      <c r="J303" s="406">
        <f t="shared" si="0"/>
        <v>1.5</v>
      </c>
      <c r="K303" s="406">
        <v>1.44</v>
      </c>
    </row>
    <row r="304" spans="1:11" ht="24" customHeight="1" thickBot="1" x14ac:dyDescent="0.3">
      <c r="A304" s="400" t="s">
        <v>819</v>
      </c>
      <c r="B304" s="16">
        <v>374801</v>
      </c>
      <c r="C304" s="16">
        <v>5895027</v>
      </c>
      <c r="D304" s="16">
        <v>186.45595463800001</v>
      </c>
      <c r="E304" s="16">
        <v>540</v>
      </c>
      <c r="F304" s="108">
        <v>0</v>
      </c>
      <c r="G304" s="108">
        <v>-56.5</v>
      </c>
      <c r="H304" s="16" t="s">
        <v>290</v>
      </c>
      <c r="I304" s="16"/>
      <c r="J304" s="16"/>
      <c r="K304" s="16"/>
    </row>
    <row r="305" spans="1:11" s="2" customFormat="1" ht="24" customHeight="1" x14ac:dyDescent="0.25">
      <c r="A305" s="417" t="s">
        <v>820</v>
      </c>
      <c r="B305" s="9">
        <v>374736</v>
      </c>
      <c r="C305" s="9">
        <v>5894960</v>
      </c>
      <c r="D305" s="9">
        <v>188.384350633</v>
      </c>
      <c r="E305" s="9">
        <v>747</v>
      </c>
      <c r="F305" s="95">
        <v>360</v>
      </c>
      <c r="G305" s="95">
        <v>-65</v>
      </c>
      <c r="H305" s="9">
        <v>628</v>
      </c>
      <c r="I305" s="9">
        <v>630.35</v>
      </c>
      <c r="J305" s="9">
        <f t="shared" ref="J305:J314" si="1">I305-H305</f>
        <v>2.3500000000000227</v>
      </c>
      <c r="K305" s="9">
        <v>6.92</v>
      </c>
    </row>
    <row r="306" spans="1:11" s="2" customFormat="1" ht="24" customHeight="1" x14ac:dyDescent="0.25">
      <c r="A306" s="408"/>
      <c r="B306" s="411"/>
      <c r="C306" s="411"/>
      <c r="D306" s="411"/>
      <c r="E306" s="411"/>
      <c r="F306" s="459"/>
      <c r="G306" s="459"/>
      <c r="H306" s="401">
        <v>662.8</v>
      </c>
      <c r="I306" s="401">
        <v>663.3</v>
      </c>
      <c r="J306" s="401">
        <f t="shared" si="1"/>
        <v>0.5</v>
      </c>
      <c r="K306" s="401">
        <v>1.91</v>
      </c>
    </row>
    <row r="307" spans="1:11" s="2" customFormat="1" ht="24" customHeight="1" x14ac:dyDescent="0.25">
      <c r="A307" s="403"/>
      <c r="B307" s="407"/>
      <c r="C307" s="407"/>
      <c r="D307" s="407"/>
      <c r="E307" s="407"/>
      <c r="F307" s="458"/>
      <c r="G307" s="458"/>
      <c r="H307" s="406">
        <v>675.4</v>
      </c>
      <c r="I307" s="406">
        <v>676</v>
      </c>
      <c r="J307" s="406">
        <f t="shared" si="1"/>
        <v>0.60000000000002274</v>
      </c>
      <c r="K307" s="406">
        <v>3.49</v>
      </c>
    </row>
    <row r="308" spans="1:11" s="2" customFormat="1" ht="24" customHeight="1" x14ac:dyDescent="0.25">
      <c r="A308" s="408"/>
      <c r="B308" s="411"/>
      <c r="C308" s="411"/>
      <c r="D308" s="411"/>
      <c r="E308" s="411"/>
      <c r="F308" s="459"/>
      <c r="G308" s="459"/>
      <c r="H308" s="401">
        <v>689.3</v>
      </c>
      <c r="I308" s="401">
        <v>691</v>
      </c>
      <c r="J308" s="401">
        <f t="shared" si="1"/>
        <v>1.7000000000000455</v>
      </c>
      <c r="K308" s="401">
        <v>0.41</v>
      </c>
    </row>
    <row r="309" spans="1:11" s="2" customFormat="1" ht="24" customHeight="1" thickBot="1" x14ac:dyDescent="0.3">
      <c r="A309" s="403"/>
      <c r="B309" s="407"/>
      <c r="C309" s="407"/>
      <c r="D309" s="407"/>
      <c r="E309" s="407"/>
      <c r="F309" s="458"/>
      <c r="G309" s="458"/>
      <c r="H309" s="406">
        <v>713</v>
      </c>
      <c r="I309" s="406">
        <v>714</v>
      </c>
      <c r="J309" s="406">
        <f t="shared" si="1"/>
        <v>1</v>
      </c>
      <c r="K309" s="406">
        <v>1.52</v>
      </c>
    </row>
    <row r="310" spans="1:11" s="2" customFormat="1" ht="24" customHeight="1" x14ac:dyDescent="0.25">
      <c r="A310" s="400" t="s">
        <v>914</v>
      </c>
      <c r="B310" s="402">
        <v>373098.85</v>
      </c>
      <c r="C310" s="402">
        <v>5894629.4900000002</v>
      </c>
      <c r="D310" s="75">
        <v>211.337141508</v>
      </c>
      <c r="E310" s="402">
        <v>201</v>
      </c>
      <c r="F310" s="108">
        <v>147</v>
      </c>
      <c r="G310" s="108">
        <v>-50</v>
      </c>
      <c r="H310" s="16">
        <v>86.05</v>
      </c>
      <c r="I310" s="16">
        <v>105</v>
      </c>
      <c r="J310" s="16">
        <f t="shared" si="1"/>
        <v>18.950000000000003</v>
      </c>
      <c r="K310" s="16">
        <v>0.04</v>
      </c>
    </row>
    <row r="311" spans="1:11" s="2" customFormat="1" ht="24" customHeight="1" x14ac:dyDescent="0.25">
      <c r="A311" s="403" t="s">
        <v>46</v>
      </c>
      <c r="B311" s="407"/>
      <c r="C311" s="407"/>
      <c r="D311" s="407"/>
      <c r="E311" s="407"/>
      <c r="F311" s="458"/>
      <c r="G311" s="458"/>
      <c r="H311" s="406">
        <v>86.05</v>
      </c>
      <c r="I311" s="406">
        <v>93.2</v>
      </c>
      <c r="J311" s="406">
        <f t="shared" si="1"/>
        <v>7.1500000000000057</v>
      </c>
      <c r="K311" s="406">
        <v>7.0000000000000007E-2</v>
      </c>
    </row>
    <row r="312" spans="1:11" s="2" customFormat="1" ht="24" customHeight="1" x14ac:dyDescent="0.25">
      <c r="A312" s="408" t="s">
        <v>46</v>
      </c>
      <c r="B312" s="411"/>
      <c r="C312" s="411"/>
      <c r="D312" s="411"/>
      <c r="E312" s="411"/>
      <c r="F312" s="459"/>
      <c r="G312" s="459"/>
      <c r="H312" s="401">
        <v>86.05</v>
      </c>
      <c r="I312" s="401">
        <v>100</v>
      </c>
      <c r="J312" s="401">
        <f t="shared" si="1"/>
        <v>13.950000000000003</v>
      </c>
      <c r="K312" s="401">
        <v>0.04</v>
      </c>
    </row>
    <row r="313" spans="1:11" s="2" customFormat="1" ht="24" customHeight="1" x14ac:dyDescent="0.25">
      <c r="A313" s="403" t="s">
        <v>46</v>
      </c>
      <c r="B313" s="407"/>
      <c r="C313" s="407"/>
      <c r="D313" s="407"/>
      <c r="E313" s="407"/>
      <c r="F313" s="458"/>
      <c r="G313" s="458"/>
      <c r="H313" s="406">
        <v>87.3</v>
      </c>
      <c r="I313" s="406">
        <v>90.3</v>
      </c>
      <c r="J313" s="406">
        <f t="shared" si="1"/>
        <v>3</v>
      </c>
      <c r="K313" s="406">
        <v>0.1</v>
      </c>
    </row>
    <row r="314" spans="1:11" s="2" customFormat="1" ht="24" customHeight="1" thickBot="1" x14ac:dyDescent="0.3">
      <c r="A314" s="408" t="s">
        <v>46</v>
      </c>
      <c r="B314" s="411"/>
      <c r="C314" s="411"/>
      <c r="D314" s="411"/>
      <c r="E314" s="411"/>
      <c r="F314" s="459"/>
      <c r="G314" s="459"/>
      <c r="H314" s="401">
        <v>97.45</v>
      </c>
      <c r="I314" s="401">
        <v>100</v>
      </c>
      <c r="J314" s="401">
        <f t="shared" si="1"/>
        <v>2.5499999999999972</v>
      </c>
      <c r="K314" s="401">
        <v>0.03</v>
      </c>
    </row>
    <row r="315" spans="1:11" s="2" customFormat="1" ht="24" customHeight="1" thickBot="1" x14ac:dyDescent="0.3">
      <c r="A315" s="417" t="s">
        <v>919</v>
      </c>
      <c r="B315" s="95">
        <v>375462</v>
      </c>
      <c r="C315" s="95">
        <v>5895042</v>
      </c>
      <c r="D315" s="9">
        <v>208.66986775000001</v>
      </c>
      <c r="E315" s="9">
        <v>141</v>
      </c>
      <c r="F315" s="95">
        <v>135</v>
      </c>
      <c r="G315" s="95">
        <v>-50</v>
      </c>
      <c r="H315" s="9" t="s">
        <v>290</v>
      </c>
      <c r="I315" s="9"/>
      <c r="J315" s="9"/>
      <c r="K315" s="9"/>
    </row>
    <row r="316" spans="1:11" s="2" customFormat="1" ht="24" customHeight="1" thickBot="1" x14ac:dyDescent="0.3">
      <c r="A316" s="400" t="s">
        <v>920</v>
      </c>
      <c r="B316" s="108">
        <v>375532</v>
      </c>
      <c r="C316" s="108">
        <v>5895041</v>
      </c>
      <c r="D316" s="16">
        <v>202.33963377800001</v>
      </c>
      <c r="E316" s="16">
        <v>60</v>
      </c>
      <c r="F316" s="108">
        <v>135</v>
      </c>
      <c r="G316" s="108">
        <v>-50</v>
      </c>
      <c r="H316" s="16">
        <v>36.5</v>
      </c>
      <c r="I316" s="16">
        <v>40</v>
      </c>
      <c r="J316" s="16">
        <f>I316-H316</f>
        <v>3.5</v>
      </c>
      <c r="K316" s="16">
        <v>4.1500000000000004</v>
      </c>
    </row>
    <row r="317" spans="1:11" s="1" customFormat="1" ht="24" customHeight="1" x14ac:dyDescent="0.25">
      <c r="A317" s="460" t="s">
        <v>921</v>
      </c>
      <c r="B317" s="461">
        <v>375496</v>
      </c>
      <c r="C317" s="461">
        <v>5895077</v>
      </c>
      <c r="D317" s="9">
        <v>205.76064198899999</v>
      </c>
      <c r="E317" s="462">
        <v>174</v>
      </c>
      <c r="F317" s="461">
        <v>135</v>
      </c>
      <c r="G317" s="461">
        <v>-63</v>
      </c>
      <c r="H317" s="462">
        <v>118</v>
      </c>
      <c r="I317" s="462">
        <v>119</v>
      </c>
      <c r="J317" s="462">
        <f t="shared" ref="J317:J318" si="2">I317-H317</f>
        <v>1</v>
      </c>
      <c r="K317" s="462">
        <v>1.17</v>
      </c>
    </row>
    <row r="318" spans="1:11" s="1" customFormat="1" ht="24" customHeight="1" thickBot="1" x14ac:dyDescent="0.25">
      <c r="A318" s="463"/>
      <c r="B318" s="464"/>
      <c r="C318" s="464"/>
      <c r="D318" s="464"/>
      <c r="E318" s="465"/>
      <c r="F318" s="464"/>
      <c r="G318" s="464"/>
      <c r="H318" s="466">
        <v>173</v>
      </c>
      <c r="I318" s="466">
        <v>174</v>
      </c>
      <c r="J318" s="466">
        <f t="shared" si="2"/>
        <v>1</v>
      </c>
      <c r="K318" s="466">
        <v>1.68</v>
      </c>
    </row>
    <row r="319" spans="1:11" s="1" customFormat="1" ht="24" customHeight="1" x14ac:dyDescent="0.25">
      <c r="A319" s="460" t="s">
        <v>922</v>
      </c>
      <c r="B319" s="461">
        <v>375536</v>
      </c>
      <c r="C319" s="461">
        <v>5895107</v>
      </c>
      <c r="D319" s="9">
        <v>201.308236988</v>
      </c>
      <c r="E319" s="462">
        <v>132</v>
      </c>
      <c r="F319" s="461">
        <v>135</v>
      </c>
      <c r="G319" s="461">
        <v>-54</v>
      </c>
      <c r="H319" s="462">
        <v>54</v>
      </c>
      <c r="I319" s="462">
        <v>65</v>
      </c>
      <c r="J319" s="462">
        <f t="shared" ref="J319:J325" si="3">I319-H319</f>
        <v>11</v>
      </c>
      <c r="K319" s="462">
        <v>1.04</v>
      </c>
    </row>
    <row r="320" spans="1:11" s="1" customFormat="1" ht="24" customHeight="1" x14ac:dyDescent="0.25">
      <c r="A320" s="467" t="s">
        <v>46</v>
      </c>
      <c r="B320" s="468"/>
      <c r="C320" s="468"/>
      <c r="D320" s="468"/>
      <c r="E320" s="466"/>
      <c r="F320" s="468"/>
      <c r="G320" s="468"/>
      <c r="H320" s="466">
        <v>54</v>
      </c>
      <c r="I320" s="466">
        <v>55.5</v>
      </c>
      <c r="J320" s="466">
        <f t="shared" si="3"/>
        <v>1.5</v>
      </c>
      <c r="K320" s="466">
        <v>3.41</v>
      </c>
    </row>
    <row r="321" spans="1:11" s="1" customFormat="1" ht="24" customHeight="1" x14ac:dyDescent="0.25">
      <c r="A321" s="469" t="s">
        <v>46</v>
      </c>
      <c r="B321" s="470"/>
      <c r="C321" s="470"/>
      <c r="D321" s="470"/>
      <c r="E321" s="430"/>
      <c r="F321" s="470"/>
      <c r="G321" s="470"/>
      <c r="H321" s="430">
        <v>62.3</v>
      </c>
      <c r="I321" s="430">
        <v>65</v>
      </c>
      <c r="J321" s="430">
        <f t="shared" si="3"/>
        <v>2.7000000000000028</v>
      </c>
      <c r="K321" s="430">
        <v>1.66</v>
      </c>
    </row>
    <row r="322" spans="1:11" s="1" customFormat="1" ht="24" customHeight="1" x14ac:dyDescent="0.25">
      <c r="A322" s="467"/>
      <c r="B322" s="468"/>
      <c r="C322" s="468"/>
      <c r="D322" s="468"/>
      <c r="E322" s="466"/>
      <c r="F322" s="468"/>
      <c r="G322" s="468"/>
      <c r="H322" s="466">
        <v>79.400000000000006</v>
      </c>
      <c r="I322" s="466">
        <v>80.5</v>
      </c>
      <c r="J322" s="466">
        <f t="shared" si="3"/>
        <v>1.0999999999999943</v>
      </c>
      <c r="K322" s="466">
        <v>1.1299999999999999</v>
      </c>
    </row>
    <row r="323" spans="1:11" s="1" customFormat="1" ht="24" customHeight="1" thickBot="1" x14ac:dyDescent="0.3">
      <c r="A323" s="469"/>
      <c r="B323" s="470"/>
      <c r="C323" s="470"/>
      <c r="D323" s="470"/>
      <c r="E323" s="430"/>
      <c r="F323" s="470"/>
      <c r="G323" s="470"/>
      <c r="H323" s="430">
        <v>105</v>
      </c>
      <c r="I323" s="430">
        <v>106</v>
      </c>
      <c r="J323" s="430">
        <f t="shared" si="3"/>
        <v>1</v>
      </c>
      <c r="K323" s="430">
        <v>1.23</v>
      </c>
    </row>
    <row r="324" spans="1:11" s="1" customFormat="1" ht="24" customHeight="1" thickBot="1" x14ac:dyDescent="0.3">
      <c r="A324" s="471" t="s">
        <v>923</v>
      </c>
      <c r="B324" s="472">
        <v>375496</v>
      </c>
      <c r="C324" s="472">
        <v>5895008</v>
      </c>
      <c r="D324" s="16">
        <v>203.32150847</v>
      </c>
      <c r="E324" s="426">
        <v>60</v>
      </c>
      <c r="F324" s="472">
        <v>135</v>
      </c>
      <c r="G324" s="472">
        <v>-50</v>
      </c>
      <c r="H324" s="426">
        <v>39</v>
      </c>
      <c r="I324" s="426">
        <v>40</v>
      </c>
      <c r="J324" s="426">
        <f t="shared" si="3"/>
        <v>1</v>
      </c>
      <c r="K324" s="426">
        <v>1.31</v>
      </c>
    </row>
    <row r="325" spans="1:11" s="1" customFormat="1" ht="24" customHeight="1" thickBot="1" x14ac:dyDescent="0.3">
      <c r="A325" s="460" t="s">
        <v>924</v>
      </c>
      <c r="B325" s="461">
        <v>375623</v>
      </c>
      <c r="C325" s="461">
        <v>5895020</v>
      </c>
      <c r="D325" s="9">
        <v>196.02478900200001</v>
      </c>
      <c r="E325" s="462">
        <v>201</v>
      </c>
      <c r="F325" s="461">
        <v>0</v>
      </c>
      <c r="G325" s="461">
        <v>-50</v>
      </c>
      <c r="H325" s="462">
        <v>83</v>
      </c>
      <c r="I325" s="462">
        <v>84</v>
      </c>
      <c r="J325" s="462">
        <f t="shared" si="3"/>
        <v>1</v>
      </c>
      <c r="K325" s="462">
        <v>1.99</v>
      </c>
    </row>
    <row r="326" spans="1:11" s="1" customFormat="1" ht="24" customHeight="1" x14ac:dyDescent="0.25">
      <c r="A326" s="471" t="s">
        <v>925</v>
      </c>
      <c r="B326" s="472">
        <v>375602</v>
      </c>
      <c r="C326" s="472">
        <v>5894893</v>
      </c>
      <c r="D326" s="16">
        <v>196.73368829099999</v>
      </c>
      <c r="E326" s="426">
        <v>276</v>
      </c>
      <c r="F326" s="472">
        <v>330</v>
      </c>
      <c r="G326" s="472">
        <v>-50</v>
      </c>
      <c r="H326" s="426">
        <v>69</v>
      </c>
      <c r="I326" s="426">
        <v>72</v>
      </c>
      <c r="J326" s="426">
        <f t="shared" ref="J326:J332" si="4">I326-H326</f>
        <v>3</v>
      </c>
      <c r="K326" s="426">
        <v>1.68</v>
      </c>
    </row>
    <row r="327" spans="1:11" s="1" customFormat="1" ht="24" customHeight="1" x14ac:dyDescent="0.25">
      <c r="A327" s="473"/>
      <c r="B327" s="433"/>
      <c r="C327" s="433"/>
      <c r="D327" s="433"/>
      <c r="E327" s="433"/>
      <c r="F327" s="470"/>
      <c r="G327" s="470"/>
      <c r="H327" s="430">
        <v>163.5</v>
      </c>
      <c r="I327" s="430">
        <v>164</v>
      </c>
      <c r="J327" s="430">
        <f t="shared" si="4"/>
        <v>0.5</v>
      </c>
      <c r="K327" s="430">
        <v>1.17</v>
      </c>
    </row>
    <row r="328" spans="1:11" s="1" customFormat="1" ht="24" customHeight="1" thickBot="1" x14ac:dyDescent="0.3">
      <c r="A328" s="467"/>
      <c r="B328" s="468"/>
      <c r="C328" s="468"/>
      <c r="D328" s="468"/>
      <c r="E328" s="466"/>
      <c r="F328" s="468"/>
      <c r="G328" s="468"/>
      <c r="H328" s="466">
        <v>193.8</v>
      </c>
      <c r="I328" s="466">
        <v>195</v>
      </c>
      <c r="J328" s="466">
        <f t="shared" si="4"/>
        <v>1.1999999999999886</v>
      </c>
      <c r="K328" s="466">
        <v>1.1499999999999999</v>
      </c>
    </row>
    <row r="329" spans="1:11" s="1" customFormat="1" ht="24" customHeight="1" x14ac:dyDescent="0.25">
      <c r="A329" s="460" t="s">
        <v>926</v>
      </c>
      <c r="B329" s="461">
        <v>375650</v>
      </c>
      <c r="C329" s="461">
        <v>5894909</v>
      </c>
      <c r="D329" s="9">
        <v>194.31149737199999</v>
      </c>
      <c r="E329" s="462">
        <v>216</v>
      </c>
      <c r="F329" s="461">
        <v>335</v>
      </c>
      <c r="G329" s="461">
        <v>-50</v>
      </c>
      <c r="H329" s="462">
        <v>22.1</v>
      </c>
      <c r="I329" s="462">
        <v>26.1</v>
      </c>
      <c r="J329" s="462">
        <f t="shared" si="4"/>
        <v>4</v>
      </c>
      <c r="K329" s="462">
        <v>1.31</v>
      </c>
    </row>
    <row r="330" spans="1:11" s="1" customFormat="1" ht="24" customHeight="1" x14ac:dyDescent="0.2">
      <c r="A330" s="463"/>
      <c r="B330" s="464"/>
      <c r="C330" s="464"/>
      <c r="D330" s="464"/>
      <c r="E330" s="465"/>
      <c r="F330" s="464"/>
      <c r="G330" s="464"/>
      <c r="H330" s="466">
        <v>45.3</v>
      </c>
      <c r="I330" s="466">
        <v>96.9</v>
      </c>
      <c r="J330" s="466">
        <f t="shared" si="4"/>
        <v>51.600000000000009</v>
      </c>
      <c r="K330" s="466">
        <v>0.6</v>
      </c>
    </row>
    <row r="331" spans="1:11" s="1" customFormat="1" ht="24" customHeight="1" x14ac:dyDescent="0.2">
      <c r="A331" s="469" t="s">
        <v>64</v>
      </c>
      <c r="B331" s="474"/>
      <c r="C331" s="474"/>
      <c r="D331" s="474"/>
      <c r="E331" s="475"/>
      <c r="F331" s="474"/>
      <c r="G331" s="474"/>
      <c r="H331" s="430">
        <v>60</v>
      </c>
      <c r="I331" s="430">
        <v>63</v>
      </c>
      <c r="J331" s="430">
        <f t="shared" si="4"/>
        <v>3</v>
      </c>
      <c r="K331" s="430">
        <v>1.33</v>
      </c>
    </row>
    <row r="332" spans="1:11" s="1" customFormat="1" ht="24" customHeight="1" thickBot="1" x14ac:dyDescent="0.25">
      <c r="A332" s="467" t="s">
        <v>64</v>
      </c>
      <c r="B332" s="464"/>
      <c r="C332" s="464"/>
      <c r="D332" s="464"/>
      <c r="E332" s="465"/>
      <c r="F332" s="464"/>
      <c r="G332" s="464"/>
      <c r="H332" s="466">
        <v>72.5</v>
      </c>
      <c r="I332" s="466">
        <v>79</v>
      </c>
      <c r="J332" s="466">
        <f t="shared" si="4"/>
        <v>6.5</v>
      </c>
      <c r="K332" s="466">
        <v>2.14</v>
      </c>
    </row>
    <row r="333" spans="1:11" s="1" customFormat="1" ht="24" customHeight="1" thickBot="1" x14ac:dyDescent="0.3">
      <c r="A333" s="460" t="s">
        <v>927</v>
      </c>
      <c r="B333" s="461">
        <v>375695</v>
      </c>
      <c r="C333" s="461">
        <v>5894940</v>
      </c>
      <c r="D333" s="9">
        <v>189.20607813500001</v>
      </c>
      <c r="E333" s="462">
        <v>270</v>
      </c>
      <c r="F333" s="461">
        <v>0</v>
      </c>
      <c r="G333" s="461">
        <v>-50</v>
      </c>
      <c r="H333" s="462">
        <v>60.5</v>
      </c>
      <c r="I333" s="462">
        <v>64.7</v>
      </c>
      <c r="J333" s="462">
        <f>I333-H333</f>
        <v>4.2000000000000028</v>
      </c>
      <c r="K333" s="462">
        <v>1.55</v>
      </c>
    </row>
    <row r="334" spans="1:11" s="1" customFormat="1" ht="24" customHeight="1" x14ac:dyDescent="0.25">
      <c r="A334" s="471" t="s">
        <v>928</v>
      </c>
      <c r="B334" s="472">
        <v>375812</v>
      </c>
      <c r="C334" s="472">
        <v>5894959</v>
      </c>
      <c r="D334" s="16">
        <v>185.96660844900001</v>
      </c>
      <c r="E334" s="426">
        <v>276</v>
      </c>
      <c r="F334" s="472">
        <v>0</v>
      </c>
      <c r="G334" s="472">
        <v>-50</v>
      </c>
      <c r="H334" s="426">
        <v>22</v>
      </c>
      <c r="I334" s="426">
        <v>29</v>
      </c>
      <c r="J334" s="426">
        <f t="shared" ref="J334:J337" si="5">I334-H334</f>
        <v>7</v>
      </c>
      <c r="K334" s="426">
        <v>2.69</v>
      </c>
    </row>
    <row r="335" spans="1:11" s="1" customFormat="1" ht="24" customHeight="1" x14ac:dyDescent="0.2">
      <c r="A335" s="476"/>
      <c r="B335" s="474"/>
      <c r="C335" s="474"/>
      <c r="D335" s="474"/>
      <c r="E335" s="475"/>
      <c r="F335" s="474"/>
      <c r="G335" s="474"/>
      <c r="H335" s="430">
        <v>125.9</v>
      </c>
      <c r="I335" s="430">
        <v>137</v>
      </c>
      <c r="J335" s="430">
        <f t="shared" si="5"/>
        <v>11.099999999999994</v>
      </c>
      <c r="K335" s="430">
        <v>0.31</v>
      </c>
    </row>
    <row r="336" spans="1:11" s="1" customFormat="1" ht="24" customHeight="1" x14ac:dyDescent="0.2">
      <c r="A336" s="463" t="s">
        <v>64</v>
      </c>
      <c r="B336" s="464"/>
      <c r="C336" s="464"/>
      <c r="D336" s="464"/>
      <c r="E336" s="465"/>
      <c r="F336" s="464"/>
      <c r="G336" s="464"/>
      <c r="H336" s="466">
        <v>125.9</v>
      </c>
      <c r="I336" s="466">
        <v>127.4</v>
      </c>
      <c r="J336" s="466">
        <f t="shared" si="5"/>
        <v>1.5</v>
      </c>
      <c r="K336" s="466">
        <v>1.0900000000000001</v>
      </c>
    </row>
    <row r="337" spans="1:11" s="1" customFormat="1" ht="24" customHeight="1" thickBot="1" x14ac:dyDescent="0.25">
      <c r="A337" s="476"/>
      <c r="B337" s="474"/>
      <c r="C337" s="474"/>
      <c r="D337" s="474"/>
      <c r="E337" s="475"/>
      <c r="F337" s="474"/>
      <c r="G337" s="474"/>
      <c r="H337" s="430">
        <v>171</v>
      </c>
      <c r="I337" s="430">
        <v>175.5</v>
      </c>
      <c r="J337" s="430">
        <f t="shared" si="5"/>
        <v>4.5</v>
      </c>
      <c r="K337" s="430">
        <v>1.38</v>
      </c>
    </row>
    <row r="338" spans="1:11" s="1" customFormat="1" ht="24" customHeight="1" x14ac:dyDescent="0.25">
      <c r="A338" s="471" t="s">
        <v>929</v>
      </c>
      <c r="B338" s="472">
        <v>374470</v>
      </c>
      <c r="C338" s="472">
        <v>5894276</v>
      </c>
      <c r="D338" s="16">
        <v>212.446253079</v>
      </c>
      <c r="E338" s="426">
        <v>345</v>
      </c>
      <c r="F338" s="472">
        <v>145</v>
      </c>
      <c r="G338" s="472">
        <v>-50</v>
      </c>
      <c r="H338" s="426">
        <v>54</v>
      </c>
      <c r="I338" s="426">
        <v>55.2</v>
      </c>
      <c r="J338" s="426">
        <f t="shared" ref="J338:J345" si="6">I338-H338</f>
        <v>1.2000000000000028</v>
      </c>
      <c r="K338" s="426">
        <v>1.06</v>
      </c>
    </row>
    <row r="339" spans="1:11" s="1" customFormat="1" ht="24" customHeight="1" x14ac:dyDescent="0.25">
      <c r="A339" s="469"/>
      <c r="B339" s="470"/>
      <c r="C339" s="470"/>
      <c r="D339" s="470"/>
      <c r="E339" s="430"/>
      <c r="F339" s="470"/>
      <c r="G339" s="470"/>
      <c r="H339" s="430">
        <v>241.2</v>
      </c>
      <c r="I339" s="430">
        <v>241.6</v>
      </c>
      <c r="J339" s="430">
        <f t="shared" si="6"/>
        <v>0.40000000000000568</v>
      </c>
      <c r="K339" s="430">
        <v>5.61</v>
      </c>
    </row>
    <row r="340" spans="1:11" s="1" customFormat="1" ht="24" customHeight="1" x14ac:dyDescent="0.25">
      <c r="A340" s="467"/>
      <c r="B340" s="468"/>
      <c r="C340" s="468"/>
      <c r="D340" s="468"/>
      <c r="E340" s="466"/>
      <c r="F340" s="468"/>
      <c r="G340" s="468"/>
      <c r="H340" s="466">
        <v>279</v>
      </c>
      <c r="I340" s="466">
        <v>280.5</v>
      </c>
      <c r="J340" s="466">
        <f t="shared" si="6"/>
        <v>1.5</v>
      </c>
      <c r="K340" s="466">
        <v>4.0599999999999996</v>
      </c>
    </row>
    <row r="341" spans="1:11" s="1" customFormat="1" ht="24" customHeight="1" thickBot="1" x14ac:dyDescent="0.3">
      <c r="A341" s="469"/>
      <c r="B341" s="470"/>
      <c r="C341" s="470"/>
      <c r="D341" s="470"/>
      <c r="E341" s="430"/>
      <c r="F341" s="470"/>
      <c r="G341" s="470"/>
      <c r="H341" s="430">
        <v>288.89999999999998</v>
      </c>
      <c r="I341" s="430">
        <v>296.5</v>
      </c>
      <c r="J341" s="430">
        <f t="shared" si="6"/>
        <v>7.6000000000000227</v>
      </c>
      <c r="K341" s="430">
        <v>2.91</v>
      </c>
    </row>
    <row r="342" spans="1:11" s="1" customFormat="1" ht="24" customHeight="1" x14ac:dyDescent="0.25">
      <c r="A342" s="471" t="s">
        <v>930</v>
      </c>
      <c r="B342" s="472">
        <v>374202</v>
      </c>
      <c r="C342" s="472">
        <v>5894096</v>
      </c>
      <c r="D342" s="16">
        <v>214.56396869700001</v>
      </c>
      <c r="E342" s="426">
        <v>348</v>
      </c>
      <c r="F342" s="472">
        <v>145</v>
      </c>
      <c r="G342" s="472">
        <v>-50</v>
      </c>
      <c r="H342" s="426">
        <v>241.45</v>
      </c>
      <c r="I342" s="426">
        <v>242.15</v>
      </c>
      <c r="J342" s="426">
        <f t="shared" si="6"/>
        <v>0.70000000000001705</v>
      </c>
      <c r="K342" s="426">
        <v>2.19</v>
      </c>
    </row>
    <row r="343" spans="1:11" s="1" customFormat="1" ht="24" customHeight="1" x14ac:dyDescent="0.2">
      <c r="A343" s="476"/>
      <c r="B343" s="474"/>
      <c r="C343" s="474"/>
      <c r="D343" s="474"/>
      <c r="E343" s="475"/>
      <c r="F343" s="474"/>
      <c r="G343" s="474"/>
      <c r="H343" s="430">
        <v>252.5</v>
      </c>
      <c r="I343" s="430">
        <v>253.2</v>
      </c>
      <c r="J343" s="430">
        <f t="shared" si="6"/>
        <v>0.69999999999998863</v>
      </c>
      <c r="K343" s="430">
        <v>5.0599999999999996</v>
      </c>
    </row>
    <row r="344" spans="1:11" s="1" customFormat="1" ht="24" customHeight="1" thickBot="1" x14ac:dyDescent="0.25">
      <c r="A344" s="477"/>
      <c r="B344" s="478"/>
      <c r="C344" s="478"/>
      <c r="D344" s="478"/>
      <c r="E344" s="479"/>
      <c r="F344" s="479"/>
      <c r="G344" s="479"/>
      <c r="H344" s="480">
        <v>287</v>
      </c>
      <c r="I344" s="480">
        <v>333</v>
      </c>
      <c r="J344" s="480">
        <v>46</v>
      </c>
      <c r="K344" s="480">
        <v>0.25</v>
      </c>
    </row>
    <row r="345" spans="1:11" s="1" customFormat="1" ht="24" customHeight="1" thickBot="1" x14ac:dyDescent="0.3">
      <c r="A345" s="460" t="s">
        <v>931</v>
      </c>
      <c r="B345" s="461">
        <v>374263</v>
      </c>
      <c r="C345" s="461">
        <v>5894016</v>
      </c>
      <c r="D345" s="9">
        <v>216.15617691</v>
      </c>
      <c r="E345" s="462">
        <v>270</v>
      </c>
      <c r="F345" s="461">
        <v>145</v>
      </c>
      <c r="G345" s="461">
        <v>-50</v>
      </c>
      <c r="H345" s="462">
        <v>189.5</v>
      </c>
      <c r="I345" s="462">
        <v>221</v>
      </c>
      <c r="J345" s="462">
        <f t="shared" si="6"/>
        <v>31.5</v>
      </c>
      <c r="K345" s="462">
        <v>0.49</v>
      </c>
    </row>
    <row r="346" spans="1:11" s="1" customFormat="1" ht="24" customHeight="1" x14ac:dyDescent="0.25">
      <c r="A346" s="471" t="s">
        <v>932</v>
      </c>
      <c r="B346" s="472">
        <v>373962</v>
      </c>
      <c r="C346" s="472">
        <v>5893849</v>
      </c>
      <c r="D346" s="16">
        <v>215.941834298</v>
      </c>
      <c r="E346" s="426">
        <v>336</v>
      </c>
      <c r="F346" s="472">
        <v>145</v>
      </c>
      <c r="G346" s="472">
        <v>-50</v>
      </c>
      <c r="H346" s="426">
        <v>231.9</v>
      </c>
      <c r="I346" s="426">
        <v>312</v>
      </c>
      <c r="J346" s="426">
        <f t="shared" ref="J346:J349" si="7">I346-H346</f>
        <v>80.099999999999994</v>
      </c>
      <c r="K346" s="426">
        <v>1.1499999999999999</v>
      </c>
    </row>
    <row r="347" spans="1:11" s="1" customFormat="1" ht="24" customHeight="1" x14ac:dyDescent="0.2">
      <c r="A347" s="476"/>
      <c r="B347" s="474"/>
      <c r="C347" s="474"/>
      <c r="D347" s="474"/>
      <c r="E347" s="475"/>
      <c r="F347" s="475"/>
      <c r="G347" s="475"/>
      <c r="H347" s="430">
        <v>231.9</v>
      </c>
      <c r="I347" s="430">
        <v>269</v>
      </c>
      <c r="J347" s="430">
        <f t="shared" si="7"/>
        <v>37.099999999999994</v>
      </c>
      <c r="K347" s="430">
        <v>0.8</v>
      </c>
    </row>
    <row r="348" spans="1:11" s="1" customFormat="1" ht="24" customHeight="1" x14ac:dyDescent="0.25">
      <c r="A348" s="467" t="s">
        <v>46</v>
      </c>
      <c r="B348" s="468"/>
      <c r="C348" s="468"/>
      <c r="D348" s="468"/>
      <c r="E348" s="466"/>
      <c r="F348" s="468"/>
      <c r="G348" s="468"/>
      <c r="H348" s="466">
        <v>269.10000000000002</v>
      </c>
      <c r="I348" s="466">
        <v>293.95</v>
      </c>
      <c r="J348" s="466">
        <f t="shared" ref="J348:J350" si="8">I348-H348</f>
        <v>24.849999999999966</v>
      </c>
      <c r="K348" s="466">
        <v>2.21</v>
      </c>
    </row>
    <row r="349" spans="1:11" s="1" customFormat="1" ht="24" customHeight="1" x14ac:dyDescent="0.2">
      <c r="A349" s="476"/>
      <c r="B349" s="474"/>
      <c r="C349" s="474"/>
      <c r="D349" s="474"/>
      <c r="E349" s="475"/>
      <c r="F349" s="475"/>
      <c r="G349" s="475"/>
      <c r="H349" s="430">
        <v>293.95</v>
      </c>
      <c r="I349" s="430">
        <v>312</v>
      </c>
      <c r="J349" s="430">
        <f t="shared" si="7"/>
        <v>18.050000000000011</v>
      </c>
      <c r="K349" s="430">
        <v>0.42</v>
      </c>
    </row>
    <row r="350" spans="1:11" s="1" customFormat="1" ht="24" customHeight="1" x14ac:dyDescent="0.2">
      <c r="A350" s="467" t="s">
        <v>46</v>
      </c>
      <c r="B350" s="464"/>
      <c r="C350" s="464"/>
      <c r="D350" s="464"/>
      <c r="E350" s="465"/>
      <c r="F350" s="464"/>
      <c r="G350" s="464"/>
      <c r="H350" s="466">
        <v>288</v>
      </c>
      <c r="I350" s="466">
        <v>293.95</v>
      </c>
      <c r="J350" s="466">
        <f t="shared" si="8"/>
        <v>5.9499999999999886</v>
      </c>
      <c r="K350" s="466">
        <v>4.63</v>
      </c>
    </row>
    <row r="351" spans="1:11" s="154" customFormat="1" ht="24" customHeight="1" thickBot="1" x14ac:dyDescent="0.25">
      <c r="A351" s="481"/>
      <c r="B351" s="482"/>
      <c r="C351" s="482"/>
      <c r="D351" s="482"/>
      <c r="E351" s="483"/>
      <c r="F351" s="483"/>
      <c r="G351" s="484" t="s">
        <v>1103</v>
      </c>
      <c r="H351" s="485">
        <v>231.9</v>
      </c>
      <c r="I351" s="485">
        <v>312</v>
      </c>
      <c r="J351" s="485">
        <v>55.25</v>
      </c>
      <c r="K351" s="485">
        <v>0.67</v>
      </c>
    </row>
    <row r="352" spans="1:11" s="1" customFormat="1" ht="24" customHeight="1" thickBot="1" x14ac:dyDescent="0.3">
      <c r="A352" s="471" t="s">
        <v>933</v>
      </c>
      <c r="B352" s="472">
        <v>374632</v>
      </c>
      <c r="C352" s="472">
        <v>5894963</v>
      </c>
      <c r="D352" s="16">
        <v>187.681487127</v>
      </c>
      <c r="E352" s="426">
        <v>729</v>
      </c>
      <c r="F352" s="472">
        <v>27</v>
      </c>
      <c r="G352" s="472">
        <v>-53</v>
      </c>
      <c r="H352" s="426">
        <v>700.5</v>
      </c>
      <c r="I352" s="426">
        <v>714</v>
      </c>
      <c r="J352" s="426">
        <f t="shared" ref="J352:J354" si="9">I352-H352</f>
        <v>13.5</v>
      </c>
      <c r="K352" s="426">
        <v>0.52</v>
      </c>
    </row>
    <row r="353" spans="1:11" s="198" customFormat="1" ht="24" customHeight="1" thickBot="1" x14ac:dyDescent="0.3">
      <c r="A353" s="460" t="s">
        <v>939</v>
      </c>
      <c r="B353" s="461">
        <v>374019</v>
      </c>
      <c r="C353" s="461">
        <v>5893767</v>
      </c>
      <c r="D353" s="9">
        <v>215.99473384199999</v>
      </c>
      <c r="E353" s="462">
        <v>267</v>
      </c>
      <c r="F353" s="461">
        <v>145</v>
      </c>
      <c r="G353" s="461">
        <v>-50</v>
      </c>
      <c r="H353" s="462">
        <v>152.1</v>
      </c>
      <c r="I353" s="462">
        <v>187.5</v>
      </c>
      <c r="J353" s="462">
        <f t="shared" si="9"/>
        <v>35.400000000000006</v>
      </c>
      <c r="K353" s="462">
        <v>1.45</v>
      </c>
    </row>
    <row r="354" spans="1:11" s="198" customFormat="1" ht="24" customHeight="1" thickBot="1" x14ac:dyDescent="0.25">
      <c r="A354" s="463" t="s">
        <v>46</v>
      </c>
      <c r="B354" s="464"/>
      <c r="C354" s="464"/>
      <c r="D354" s="486"/>
      <c r="E354" s="465"/>
      <c r="F354" s="465"/>
      <c r="G354" s="465"/>
      <c r="H354" s="466">
        <v>175</v>
      </c>
      <c r="I354" s="466">
        <v>179.1</v>
      </c>
      <c r="J354" s="466">
        <f t="shared" si="9"/>
        <v>4.0999999999999943</v>
      </c>
      <c r="K354" s="466">
        <v>3.65</v>
      </c>
    </row>
    <row r="355" spans="1:11" s="148" customFormat="1" ht="24" customHeight="1" x14ac:dyDescent="0.25">
      <c r="A355" s="487" t="s">
        <v>940</v>
      </c>
      <c r="B355" s="488">
        <v>374017</v>
      </c>
      <c r="C355" s="488">
        <v>5893857</v>
      </c>
      <c r="D355" s="9">
        <v>216.640107258</v>
      </c>
      <c r="E355" s="489">
        <v>366</v>
      </c>
      <c r="F355" s="488">
        <v>145</v>
      </c>
      <c r="G355" s="488">
        <v>-50</v>
      </c>
      <c r="H355" s="462">
        <v>74.8</v>
      </c>
      <c r="I355" s="462">
        <v>81.599999999999994</v>
      </c>
      <c r="J355" s="462">
        <v>6.8</v>
      </c>
      <c r="K355" s="462">
        <v>2.74</v>
      </c>
    </row>
    <row r="356" spans="1:11" s="149" customFormat="1" ht="24" customHeight="1" x14ac:dyDescent="0.2">
      <c r="A356" s="477" t="s">
        <v>46</v>
      </c>
      <c r="B356" s="478"/>
      <c r="C356" s="478"/>
      <c r="D356" s="478"/>
      <c r="E356" s="479"/>
      <c r="F356" s="479"/>
      <c r="G356" s="479"/>
      <c r="H356" s="466">
        <v>80.099999999999994</v>
      </c>
      <c r="I356" s="466">
        <v>81.599999999999994</v>
      </c>
      <c r="J356" s="466">
        <v>1.5</v>
      </c>
      <c r="K356" s="466">
        <v>11.75</v>
      </c>
    </row>
    <row r="357" spans="1:11" s="148" customFormat="1" ht="24" customHeight="1" x14ac:dyDescent="0.2">
      <c r="A357" s="300"/>
      <c r="B357" s="301"/>
      <c r="C357" s="301"/>
      <c r="D357" s="301"/>
      <c r="E357" s="302"/>
      <c r="F357" s="302"/>
      <c r="G357" s="302"/>
      <c r="H357" s="406">
        <v>196.4</v>
      </c>
      <c r="I357" s="406">
        <v>266.7</v>
      </c>
      <c r="J357" s="406">
        <f>'COMPO PT ang'!$I357-'COMPO PT ang'!$H357</f>
        <v>70.299999999999983</v>
      </c>
      <c r="K357" s="406">
        <v>1.1399999999999999</v>
      </c>
    </row>
    <row r="358" spans="1:11" s="149" customFormat="1" ht="24" customHeight="1" x14ac:dyDescent="0.2">
      <c r="A358" s="477" t="s">
        <v>46</v>
      </c>
      <c r="B358" s="478"/>
      <c r="C358" s="478"/>
      <c r="D358" s="478"/>
      <c r="E358" s="479"/>
      <c r="F358" s="479"/>
      <c r="G358" s="479"/>
      <c r="H358" s="401">
        <v>196.4</v>
      </c>
      <c r="I358" s="401">
        <v>250.5</v>
      </c>
      <c r="J358" s="401">
        <f>'COMPO PT ang'!$I358-'COMPO PT ang'!$H358</f>
        <v>54.099999999999994</v>
      </c>
      <c r="K358" s="401">
        <v>1.34</v>
      </c>
    </row>
    <row r="359" spans="1:11" s="148" customFormat="1" ht="24" customHeight="1" x14ac:dyDescent="0.2">
      <c r="A359" s="300" t="s">
        <v>46</v>
      </c>
      <c r="B359" s="301"/>
      <c r="C359" s="301"/>
      <c r="D359" s="301"/>
      <c r="E359" s="302"/>
      <c r="F359" s="302"/>
      <c r="G359" s="302"/>
      <c r="H359" s="406">
        <v>196.4</v>
      </c>
      <c r="I359" s="406">
        <v>233.3</v>
      </c>
      <c r="J359" s="406">
        <f>'COMPO PT ang'!$I359-'COMPO PT ang'!$H359</f>
        <v>36.900000000000006</v>
      </c>
      <c r="K359" s="406">
        <v>1.66</v>
      </c>
    </row>
    <row r="360" spans="1:11" s="149" customFormat="1" ht="24" customHeight="1" thickBot="1" x14ac:dyDescent="0.25">
      <c r="A360" s="477" t="s">
        <v>46</v>
      </c>
      <c r="B360" s="478"/>
      <c r="C360" s="478"/>
      <c r="D360" s="478"/>
      <c r="E360" s="479"/>
      <c r="F360" s="479"/>
      <c r="G360" s="479"/>
      <c r="H360" s="401">
        <v>196.4</v>
      </c>
      <c r="I360" s="401">
        <v>207</v>
      </c>
      <c r="J360" s="401">
        <f>'COMPO PT ang'!$I360-'COMPO PT ang'!$H360</f>
        <v>10.599999999999994</v>
      </c>
      <c r="K360" s="401">
        <v>1.97</v>
      </c>
    </row>
    <row r="361" spans="1:11" s="198" customFormat="1" ht="24" customHeight="1" thickBot="1" x14ac:dyDescent="0.3">
      <c r="A361" s="460" t="s">
        <v>941</v>
      </c>
      <c r="B361" s="461">
        <v>373935</v>
      </c>
      <c r="C361" s="461">
        <v>5893799</v>
      </c>
      <c r="D361" s="9">
        <v>215.676750986</v>
      </c>
      <c r="E361" s="462">
        <v>294</v>
      </c>
      <c r="F361" s="461">
        <v>145</v>
      </c>
      <c r="G361" s="461">
        <v>-50</v>
      </c>
      <c r="H361" s="462">
        <v>225.1</v>
      </c>
      <c r="I361" s="462">
        <v>278.89999999999998</v>
      </c>
      <c r="J361" s="462">
        <f>'COMPO PT ang'!$I361-'COMPO PT ang'!$H361</f>
        <v>53.799999999999983</v>
      </c>
      <c r="K361" s="462">
        <v>1.03</v>
      </c>
    </row>
    <row r="362" spans="1:11" s="198" customFormat="1" ht="24" customHeight="1" thickBot="1" x14ac:dyDescent="0.3">
      <c r="A362" s="471" t="s">
        <v>942</v>
      </c>
      <c r="B362" s="472">
        <v>373906</v>
      </c>
      <c r="C362" s="472">
        <v>5893749</v>
      </c>
      <c r="D362" s="16">
        <v>213.83470899700001</v>
      </c>
      <c r="E362" s="426">
        <v>303</v>
      </c>
      <c r="F362" s="472">
        <v>145</v>
      </c>
      <c r="G362" s="472">
        <v>-50</v>
      </c>
      <c r="H362" s="426">
        <v>220.7</v>
      </c>
      <c r="I362" s="426">
        <v>248</v>
      </c>
      <c r="J362" s="426">
        <f>'COMPO PT ang'!$I362-'COMPO PT ang'!$H362</f>
        <v>27.300000000000011</v>
      </c>
      <c r="K362" s="426">
        <v>0.28999999999999998</v>
      </c>
    </row>
    <row r="363" spans="1:11" s="198" customFormat="1" ht="24" customHeight="1" x14ac:dyDescent="0.25">
      <c r="A363" s="460" t="s">
        <v>943</v>
      </c>
      <c r="B363" s="461">
        <v>373865</v>
      </c>
      <c r="C363" s="461">
        <v>5893720</v>
      </c>
      <c r="D363" s="9">
        <v>211.32120361</v>
      </c>
      <c r="E363" s="462">
        <v>375</v>
      </c>
      <c r="F363" s="461">
        <v>145</v>
      </c>
      <c r="G363" s="461">
        <v>-50</v>
      </c>
      <c r="H363" s="462">
        <v>216.9</v>
      </c>
      <c r="I363" s="462">
        <v>258</v>
      </c>
      <c r="J363" s="462">
        <f>'COMPO PT ang'!$I363-'COMPO PT ang'!$H363</f>
        <v>41.099999999999994</v>
      </c>
      <c r="K363" s="462">
        <v>0.47</v>
      </c>
    </row>
    <row r="364" spans="1:11" s="198" customFormat="1" ht="24" customHeight="1" thickBot="1" x14ac:dyDescent="0.25">
      <c r="A364" s="463"/>
      <c r="B364" s="464"/>
      <c r="C364" s="464"/>
      <c r="D364" s="464"/>
      <c r="E364" s="465"/>
      <c r="F364" s="465"/>
      <c r="G364" s="465"/>
      <c r="H364" s="466">
        <v>333.05</v>
      </c>
      <c r="I364" s="466">
        <v>354</v>
      </c>
      <c r="J364" s="466">
        <f>'COMPO PT ang'!$I364-'COMPO PT ang'!$H364</f>
        <v>20.949999999999989</v>
      </c>
      <c r="K364" s="466">
        <v>0.39</v>
      </c>
    </row>
    <row r="365" spans="1:11" s="198" customFormat="1" ht="24" customHeight="1" x14ac:dyDescent="0.25">
      <c r="A365" s="460" t="s">
        <v>944</v>
      </c>
      <c r="B365" s="461">
        <v>373917</v>
      </c>
      <c r="C365" s="461">
        <v>5893646</v>
      </c>
      <c r="D365" s="9">
        <v>208.93229575500001</v>
      </c>
      <c r="E365" s="462">
        <v>264</v>
      </c>
      <c r="F365" s="461">
        <v>145</v>
      </c>
      <c r="G365" s="461">
        <v>-50</v>
      </c>
      <c r="H365" s="462">
        <v>151</v>
      </c>
      <c r="I365" s="462">
        <v>175.5</v>
      </c>
      <c r="J365" s="462">
        <f>'COMPO PT ang'!$I365-'COMPO PT ang'!$H365</f>
        <v>24.5</v>
      </c>
      <c r="K365" s="462">
        <v>0.52</v>
      </c>
    </row>
    <row r="366" spans="1:11" s="198" customFormat="1" ht="24.75" customHeight="1" thickBot="1" x14ac:dyDescent="0.25">
      <c r="A366" s="463"/>
      <c r="B366" s="464"/>
      <c r="C366" s="464"/>
      <c r="D366" s="464"/>
      <c r="E366" s="465"/>
      <c r="F366" s="465"/>
      <c r="G366" s="465"/>
      <c r="H366" s="466">
        <v>227.3</v>
      </c>
      <c r="I366" s="466">
        <v>235.9</v>
      </c>
      <c r="J366" s="466">
        <f>'COMPO PT ang'!$I366-'COMPO PT ang'!$H366</f>
        <v>8.5999999999999943</v>
      </c>
      <c r="K366" s="466">
        <v>0.46</v>
      </c>
    </row>
    <row r="367" spans="1:11" ht="24.75" customHeight="1" x14ac:dyDescent="0.2">
      <c r="A367" s="490" t="s">
        <v>1149</v>
      </c>
      <c r="B367" s="397">
        <v>373962</v>
      </c>
      <c r="C367" s="397">
        <v>5893849</v>
      </c>
      <c r="D367" s="9">
        <v>208.93229575500001</v>
      </c>
      <c r="E367" s="9">
        <v>429</v>
      </c>
      <c r="F367" s="95">
        <v>145</v>
      </c>
      <c r="G367" s="95">
        <v>-65</v>
      </c>
      <c r="H367" s="9">
        <v>291</v>
      </c>
      <c r="I367" s="9">
        <v>392</v>
      </c>
      <c r="J367" s="9">
        <f>'COMPO PT ang'!$I367-'COMPO PT ang'!$H367</f>
        <v>101</v>
      </c>
      <c r="K367" s="9">
        <v>0.93</v>
      </c>
    </row>
    <row r="368" spans="1:11" s="2" customFormat="1" ht="24.75" customHeight="1" x14ac:dyDescent="0.2">
      <c r="A368" s="477" t="s">
        <v>46</v>
      </c>
      <c r="B368" s="478"/>
      <c r="C368" s="478"/>
      <c r="D368" s="478"/>
      <c r="E368" s="479"/>
      <c r="F368" s="479"/>
      <c r="G368" s="479"/>
      <c r="H368" s="401">
        <v>291</v>
      </c>
      <c r="I368" s="401">
        <v>371</v>
      </c>
      <c r="J368" s="401">
        <f>'COMPO PT ang'!$I368-'COMPO PT ang'!$H368</f>
        <v>80</v>
      </c>
      <c r="K368" s="401">
        <v>1.1000000000000001</v>
      </c>
    </row>
    <row r="369" spans="1:11" s="2" customFormat="1" ht="24.75" customHeight="1" thickBot="1" x14ac:dyDescent="0.25">
      <c r="A369" s="300" t="s">
        <v>46</v>
      </c>
      <c r="B369" s="301"/>
      <c r="C369" s="301"/>
      <c r="D369" s="301"/>
      <c r="E369" s="302"/>
      <c r="F369" s="302"/>
      <c r="G369" s="302"/>
      <c r="H369" s="406">
        <v>303.5</v>
      </c>
      <c r="I369" s="406">
        <v>371</v>
      </c>
      <c r="J369" s="406">
        <f>'COMPO PT ang'!$I369-'COMPO PT ang'!$H369</f>
        <v>67.5</v>
      </c>
      <c r="K369" s="406">
        <v>1.21</v>
      </c>
    </row>
    <row r="370" spans="1:11" s="2" customFormat="1" ht="24.75" customHeight="1" x14ac:dyDescent="0.2">
      <c r="A370" s="491" t="s">
        <v>1150</v>
      </c>
      <c r="B370" s="492">
        <v>373963</v>
      </c>
      <c r="C370" s="492">
        <v>5893671</v>
      </c>
      <c r="D370" s="16">
        <v>210.51503528000001</v>
      </c>
      <c r="E370" s="16">
        <v>219</v>
      </c>
      <c r="F370" s="108">
        <v>145</v>
      </c>
      <c r="G370" s="108">
        <v>-50</v>
      </c>
      <c r="H370" s="16">
        <v>148</v>
      </c>
      <c r="I370" s="16">
        <v>165</v>
      </c>
      <c r="J370" s="16">
        <f>'COMPO PT ang'!$I370-'COMPO PT ang'!$H370</f>
        <v>17</v>
      </c>
      <c r="K370" s="16">
        <v>0.28000000000000003</v>
      </c>
    </row>
    <row r="371" spans="1:11" s="2" customFormat="1" ht="24.75" customHeight="1" thickBot="1" x14ac:dyDescent="0.25">
      <c r="A371" s="300" t="s">
        <v>46</v>
      </c>
      <c r="B371" s="301"/>
      <c r="C371" s="301"/>
      <c r="D371" s="301"/>
      <c r="E371" s="302"/>
      <c r="F371" s="302"/>
      <c r="G371" s="302"/>
      <c r="H371" s="406">
        <v>148</v>
      </c>
      <c r="I371" s="406">
        <v>161</v>
      </c>
      <c r="J371" s="406">
        <f>'COMPO PT ang'!$I371-'COMPO PT ang'!$H371</f>
        <v>13</v>
      </c>
      <c r="K371" s="406">
        <v>0.31</v>
      </c>
    </row>
    <row r="372" spans="1:11" s="2" customFormat="1" ht="24.75" customHeight="1" x14ac:dyDescent="0.2">
      <c r="A372" s="491" t="s">
        <v>1151</v>
      </c>
      <c r="B372" s="492">
        <v>373995</v>
      </c>
      <c r="C372" s="492">
        <v>5893714</v>
      </c>
      <c r="D372" s="16">
        <v>213.503221975</v>
      </c>
      <c r="E372" s="16">
        <v>207</v>
      </c>
      <c r="F372" s="108">
        <v>145</v>
      </c>
      <c r="G372" s="108">
        <v>-47</v>
      </c>
      <c r="H372" s="16">
        <v>84.8</v>
      </c>
      <c r="I372" s="16">
        <v>88.6</v>
      </c>
      <c r="J372" s="16">
        <f>'COMPO PT ang'!$I372-'COMPO PT ang'!$H372</f>
        <v>3.7999999999999972</v>
      </c>
      <c r="K372" s="16">
        <v>0.67</v>
      </c>
    </row>
    <row r="373" spans="1:11" s="2" customFormat="1" ht="24.75" customHeight="1" thickBot="1" x14ac:dyDescent="0.25">
      <c r="A373" s="300"/>
      <c r="B373" s="301"/>
      <c r="C373" s="301"/>
      <c r="D373" s="301"/>
      <c r="E373" s="302"/>
      <c r="F373" s="302"/>
      <c r="G373" s="302"/>
      <c r="H373" s="406">
        <v>135.5</v>
      </c>
      <c r="I373" s="406">
        <v>166.5</v>
      </c>
      <c r="J373" s="406">
        <f>'COMPO PT ang'!$I373-'COMPO PT ang'!$H373</f>
        <v>31</v>
      </c>
      <c r="K373" s="406">
        <v>0.62</v>
      </c>
    </row>
    <row r="374" spans="1:11" s="2" customFormat="1" ht="24.75" customHeight="1" x14ac:dyDescent="0.2">
      <c r="A374" s="491" t="s">
        <v>1152</v>
      </c>
      <c r="B374" s="492">
        <v>374079</v>
      </c>
      <c r="C374" s="492">
        <v>5893773</v>
      </c>
      <c r="D374" s="16">
        <v>216.698895198</v>
      </c>
      <c r="E374" s="16">
        <v>208.5</v>
      </c>
      <c r="F374" s="108">
        <v>145</v>
      </c>
      <c r="G374" s="108">
        <v>-47</v>
      </c>
      <c r="H374" s="16">
        <v>98</v>
      </c>
      <c r="I374" s="16">
        <v>99</v>
      </c>
      <c r="J374" s="16">
        <f>'COMPO PT ang'!$I374-'COMPO PT ang'!$H374</f>
        <v>1</v>
      </c>
      <c r="K374" s="16">
        <v>5.1100000000000003</v>
      </c>
    </row>
    <row r="375" spans="1:11" s="2" customFormat="1" ht="24.75" customHeight="1" x14ac:dyDescent="0.2">
      <c r="A375" s="300"/>
      <c r="B375" s="301"/>
      <c r="C375" s="301"/>
      <c r="D375" s="301"/>
      <c r="E375" s="302"/>
      <c r="F375" s="302"/>
      <c r="G375" s="302"/>
      <c r="H375" s="406">
        <v>124</v>
      </c>
      <c r="I375" s="406">
        <v>166</v>
      </c>
      <c r="J375" s="406">
        <f>'COMPO PT ang'!$I375-'COMPO PT ang'!$H375</f>
        <v>42</v>
      </c>
      <c r="K375" s="406">
        <v>1.31</v>
      </c>
    </row>
    <row r="376" spans="1:11" s="2" customFormat="1" ht="24.75" customHeight="1" x14ac:dyDescent="0.2">
      <c r="A376" s="477" t="s">
        <v>46</v>
      </c>
      <c r="B376" s="478"/>
      <c r="C376" s="478"/>
      <c r="D376" s="478"/>
      <c r="E376" s="479"/>
      <c r="F376" s="479"/>
      <c r="G376" s="479"/>
      <c r="H376" s="401">
        <v>133.69999999999999</v>
      </c>
      <c r="I376" s="401">
        <v>150.5</v>
      </c>
      <c r="J376" s="401">
        <f>'COMPO PT ang'!$I376-'COMPO PT ang'!$H376</f>
        <v>16.800000000000011</v>
      </c>
      <c r="K376" s="401">
        <v>1.95</v>
      </c>
    </row>
    <row r="377" spans="1:11" s="2" customFormat="1" ht="24.75" customHeight="1" thickBot="1" x14ac:dyDescent="0.25">
      <c r="A377" s="300"/>
      <c r="B377" s="301"/>
      <c r="C377" s="301"/>
      <c r="D377" s="301"/>
      <c r="E377" s="302"/>
      <c r="F377" s="302"/>
      <c r="G377" s="302"/>
      <c r="H377" s="406">
        <v>182.4</v>
      </c>
      <c r="I377" s="406">
        <v>187.8</v>
      </c>
      <c r="J377" s="406">
        <f>'COMPO PT ang'!$I377-'COMPO PT ang'!$H377</f>
        <v>5.4000000000000057</v>
      </c>
      <c r="K377" s="406">
        <v>0.97</v>
      </c>
    </row>
    <row r="378" spans="1:11" s="2" customFormat="1" ht="24.75" customHeight="1" x14ac:dyDescent="0.2">
      <c r="A378" s="491" t="s">
        <v>1153</v>
      </c>
      <c r="B378" s="492">
        <v>374160</v>
      </c>
      <c r="C378" s="492">
        <v>5893827</v>
      </c>
      <c r="D378" s="16">
        <v>217.785955196</v>
      </c>
      <c r="E378" s="16">
        <v>189</v>
      </c>
      <c r="F378" s="108">
        <v>145</v>
      </c>
      <c r="G378" s="108">
        <v>-50</v>
      </c>
      <c r="H378" s="16">
        <v>95.3</v>
      </c>
      <c r="I378" s="16">
        <v>163.80000000000001</v>
      </c>
      <c r="J378" s="16">
        <f>'COMPO PT ang'!$I378-'COMPO PT ang'!$H378</f>
        <v>68.500000000000014</v>
      </c>
      <c r="K378" s="16">
        <v>0.7</v>
      </c>
    </row>
    <row r="379" spans="1:11" s="2" customFormat="1" ht="24.75" customHeight="1" x14ac:dyDescent="0.2">
      <c r="A379" s="300" t="s">
        <v>46</v>
      </c>
      <c r="B379" s="301"/>
      <c r="C379" s="301"/>
      <c r="D379" s="301"/>
      <c r="E379" s="302"/>
      <c r="F379" s="302"/>
      <c r="G379" s="302"/>
      <c r="H379" s="406">
        <v>119.6</v>
      </c>
      <c r="I379" s="406">
        <v>136.5</v>
      </c>
      <c r="J379" s="406">
        <f>'COMPO PT ang'!$I379-'COMPO PT ang'!$H379</f>
        <v>16.900000000000006</v>
      </c>
      <c r="K379" s="406">
        <v>0.78</v>
      </c>
    </row>
    <row r="380" spans="1:11" s="2" customFormat="1" ht="24.75" customHeight="1" x14ac:dyDescent="0.2">
      <c r="A380" s="477" t="s">
        <v>46</v>
      </c>
      <c r="B380" s="478"/>
      <c r="C380" s="478"/>
      <c r="D380" s="478"/>
      <c r="E380" s="479"/>
      <c r="F380" s="479"/>
      <c r="G380" s="479"/>
      <c r="H380" s="401">
        <v>153.4</v>
      </c>
      <c r="I380" s="401">
        <v>163.80000000000001</v>
      </c>
      <c r="J380" s="401">
        <f>'COMPO PT ang'!$I380-'COMPO PT ang'!$H380</f>
        <v>10.400000000000006</v>
      </c>
      <c r="K380" s="401">
        <v>1.85</v>
      </c>
    </row>
    <row r="381" spans="1:11" s="2" customFormat="1" ht="24.75" customHeight="1" thickBot="1" x14ac:dyDescent="0.25">
      <c r="A381" s="300" t="s">
        <v>46</v>
      </c>
      <c r="B381" s="301"/>
      <c r="C381" s="301"/>
      <c r="D381" s="301"/>
      <c r="E381" s="302"/>
      <c r="F381" s="302"/>
      <c r="G381" s="302"/>
      <c r="H381" s="406">
        <v>160.30000000000001</v>
      </c>
      <c r="I381" s="406">
        <v>161.4</v>
      </c>
      <c r="J381" s="406">
        <f>'COMPO PT ang'!$I381-'COMPO PT ang'!$H381</f>
        <v>1.0999999999999943</v>
      </c>
      <c r="K381" s="406">
        <v>10.3</v>
      </c>
    </row>
    <row r="382" spans="1:11" s="2" customFormat="1" ht="24.75" customHeight="1" x14ac:dyDescent="0.2">
      <c r="A382" s="491" t="s">
        <v>1154</v>
      </c>
      <c r="B382" s="492">
        <v>374160</v>
      </c>
      <c r="C382" s="492">
        <v>5893827</v>
      </c>
      <c r="D382" s="16">
        <v>217.785955196</v>
      </c>
      <c r="E382" s="16">
        <v>249</v>
      </c>
      <c r="F382" s="108">
        <v>145</v>
      </c>
      <c r="G382" s="108">
        <v>-65</v>
      </c>
      <c r="H382" s="16">
        <v>60.4</v>
      </c>
      <c r="I382" s="16">
        <v>66.400000000000006</v>
      </c>
      <c r="J382" s="16">
        <f>'COMPO PT ang'!$I382-'COMPO PT ang'!$H382</f>
        <v>6.0000000000000071</v>
      </c>
      <c r="K382" s="16">
        <v>1.34</v>
      </c>
    </row>
    <row r="383" spans="1:11" s="2" customFormat="1" ht="24.75" customHeight="1" x14ac:dyDescent="0.2">
      <c r="A383" s="300" t="s">
        <v>46</v>
      </c>
      <c r="B383" s="301"/>
      <c r="C383" s="301"/>
      <c r="D383" s="301"/>
      <c r="E383" s="302"/>
      <c r="F383" s="302"/>
      <c r="G383" s="302"/>
      <c r="H383" s="406">
        <v>60.4</v>
      </c>
      <c r="I383" s="406">
        <v>61</v>
      </c>
      <c r="J383" s="406">
        <f>'COMPO PT ang'!$I383-'COMPO PT ang'!$H383</f>
        <v>0.60000000000000142</v>
      </c>
      <c r="K383" s="406">
        <v>10.6</v>
      </c>
    </row>
    <row r="384" spans="1:11" ht="24.75" customHeight="1" x14ac:dyDescent="0.2">
      <c r="A384" s="477"/>
      <c r="B384" s="478"/>
      <c r="C384" s="478"/>
      <c r="D384" s="478"/>
      <c r="E384" s="479"/>
      <c r="F384" s="479"/>
      <c r="G384" s="479"/>
      <c r="H384" s="401">
        <v>91.6</v>
      </c>
      <c r="I384" s="401">
        <v>94.2</v>
      </c>
      <c r="J384" s="401">
        <f>'COMPO PT ang'!$I384-'COMPO PT ang'!$H384</f>
        <v>2.6000000000000085</v>
      </c>
      <c r="K384" s="401">
        <v>2.94</v>
      </c>
    </row>
    <row r="385" spans="1:11" ht="24.75" customHeight="1" x14ac:dyDescent="0.2">
      <c r="A385" s="300"/>
      <c r="B385" s="301"/>
      <c r="C385" s="301"/>
      <c r="D385" s="301"/>
      <c r="E385" s="302"/>
      <c r="F385" s="302"/>
      <c r="G385" s="302"/>
      <c r="H385" s="406">
        <v>108.2</v>
      </c>
      <c r="I385" s="406">
        <v>172.7</v>
      </c>
      <c r="J385" s="406">
        <f>'COMPO PT ang'!$I385-'COMPO PT ang'!$H385</f>
        <v>64.499999999999986</v>
      </c>
      <c r="K385" s="406">
        <v>0.62</v>
      </c>
    </row>
    <row r="386" spans="1:11" s="2" customFormat="1" ht="24" customHeight="1" x14ac:dyDescent="0.2">
      <c r="A386" s="477" t="s">
        <v>46</v>
      </c>
      <c r="B386" s="478"/>
      <c r="C386" s="478"/>
      <c r="D386" s="478"/>
      <c r="E386" s="479"/>
      <c r="F386" s="479"/>
      <c r="G386" s="479"/>
      <c r="H386" s="401">
        <v>139</v>
      </c>
      <c r="I386" s="401">
        <v>153.5</v>
      </c>
      <c r="J386" s="401">
        <f>'COMPO PT ang'!$I386-'COMPO PT ang'!$H386</f>
        <v>14.5</v>
      </c>
      <c r="K386" s="401">
        <v>1.32</v>
      </c>
    </row>
    <row r="387" spans="1:11" ht="24" customHeight="1" thickBot="1" x14ac:dyDescent="0.25">
      <c r="A387" s="300"/>
      <c r="B387" s="301"/>
      <c r="C387" s="301"/>
      <c r="D387" s="301"/>
      <c r="E387" s="302"/>
      <c r="F387" s="302"/>
      <c r="G387" s="302"/>
      <c r="H387" s="406">
        <v>190</v>
      </c>
      <c r="I387" s="406">
        <v>194.2</v>
      </c>
      <c r="J387" s="406">
        <f>'COMPO PT ang'!$I387-'COMPO PT ang'!$H387</f>
        <v>4.1999999999999886</v>
      </c>
      <c r="K387" s="406">
        <v>0.49</v>
      </c>
    </row>
    <row r="388" spans="1:11" s="2" customFormat="1" ht="24" customHeight="1" x14ac:dyDescent="0.2">
      <c r="A388" s="491" t="s">
        <v>1508</v>
      </c>
      <c r="B388" s="108">
        <v>374117</v>
      </c>
      <c r="C388" s="108">
        <v>5893902</v>
      </c>
      <c r="D388" s="108">
        <v>217.13</v>
      </c>
      <c r="E388" s="16">
        <v>363</v>
      </c>
      <c r="F388" s="108">
        <v>145</v>
      </c>
      <c r="G388" s="16">
        <v>-70</v>
      </c>
      <c r="H388" s="16">
        <v>40.5</v>
      </c>
      <c r="I388" s="16">
        <v>43</v>
      </c>
      <c r="J388" s="16">
        <f>'COMPO PT ang'!$I388-'COMPO PT ang'!$H388</f>
        <v>2.5</v>
      </c>
      <c r="K388" s="16">
        <v>0.93</v>
      </c>
    </row>
    <row r="389" spans="1:11" s="2" customFormat="1" ht="24" customHeight="1" x14ac:dyDescent="0.2">
      <c r="A389" s="300"/>
      <c r="B389" s="301"/>
      <c r="C389" s="301"/>
      <c r="D389" s="301"/>
      <c r="E389" s="302"/>
      <c r="F389" s="302"/>
      <c r="G389" s="302"/>
      <c r="H389" s="406">
        <v>229.3</v>
      </c>
      <c r="I389" s="406">
        <v>230.8</v>
      </c>
      <c r="J389" s="406">
        <f>'COMPO PT ang'!$I389-'COMPO PT ang'!$H389</f>
        <v>1.5</v>
      </c>
      <c r="K389" s="406">
        <v>3.52</v>
      </c>
    </row>
    <row r="390" spans="1:11" s="2" customFormat="1" ht="24" customHeight="1" x14ac:dyDescent="0.2">
      <c r="A390" s="477"/>
      <c r="B390" s="478"/>
      <c r="C390" s="478"/>
      <c r="D390" s="478"/>
      <c r="E390" s="479"/>
      <c r="F390" s="479"/>
      <c r="G390" s="479"/>
      <c r="H390" s="401">
        <v>237</v>
      </c>
      <c r="I390" s="401">
        <v>240</v>
      </c>
      <c r="J390" s="401">
        <f>'COMPO PT ang'!$I390-'COMPO PT ang'!$H390</f>
        <v>3</v>
      </c>
      <c r="K390" s="401">
        <v>1.04</v>
      </c>
    </row>
    <row r="391" spans="1:11" s="2" customFormat="1" ht="24" customHeight="1" x14ac:dyDescent="0.2">
      <c r="A391" s="300"/>
      <c r="B391" s="301"/>
      <c r="C391" s="301"/>
      <c r="D391" s="301"/>
      <c r="E391" s="302"/>
      <c r="F391" s="302"/>
      <c r="G391" s="302"/>
      <c r="H391" s="406">
        <v>244.5</v>
      </c>
      <c r="I391" s="406">
        <v>252.8</v>
      </c>
      <c r="J391" s="406">
        <f>'COMPO PT ang'!$I391-'COMPO PT ang'!$H391</f>
        <v>8.3000000000000114</v>
      </c>
      <c r="K391" s="406">
        <v>0.92</v>
      </c>
    </row>
    <row r="392" spans="1:11" s="2" customFormat="1" ht="24" customHeight="1" x14ac:dyDescent="0.2">
      <c r="A392" s="477"/>
      <c r="B392" s="478"/>
      <c r="C392" s="478"/>
      <c r="D392" s="478"/>
      <c r="E392" s="479"/>
      <c r="F392" s="479"/>
      <c r="G392" s="479"/>
      <c r="H392" s="401">
        <v>267</v>
      </c>
      <c r="I392" s="401">
        <v>270</v>
      </c>
      <c r="J392" s="401">
        <f>'COMPO PT ang'!$I392-'COMPO PT ang'!$H392</f>
        <v>3</v>
      </c>
      <c r="K392" s="401">
        <v>0.33</v>
      </c>
    </row>
    <row r="393" spans="1:11" s="2" customFormat="1" ht="24" customHeight="1" thickBot="1" x14ac:dyDescent="0.25">
      <c r="A393" s="300"/>
      <c r="B393" s="301"/>
      <c r="C393" s="301"/>
      <c r="D393" s="301"/>
      <c r="E393" s="302"/>
      <c r="F393" s="302"/>
      <c r="G393" s="302"/>
      <c r="H393" s="406">
        <v>303</v>
      </c>
      <c r="I393" s="406">
        <v>307.5</v>
      </c>
      <c r="J393" s="406">
        <f>'COMPO PT ang'!$I393-'COMPO PT ang'!$H393</f>
        <v>4.5</v>
      </c>
      <c r="K393" s="406">
        <v>1.1399999999999999</v>
      </c>
    </row>
    <row r="394" spans="1:11" s="2" customFormat="1" ht="24" customHeight="1" x14ac:dyDescent="0.2">
      <c r="A394" s="491" t="s">
        <v>1509</v>
      </c>
      <c r="B394" s="108">
        <v>374239</v>
      </c>
      <c r="C394" s="108">
        <v>5893899</v>
      </c>
      <c r="D394" s="108">
        <v>217.15</v>
      </c>
      <c r="E394" s="16">
        <v>234</v>
      </c>
      <c r="F394" s="108">
        <v>145</v>
      </c>
      <c r="G394" s="16">
        <v>-47</v>
      </c>
      <c r="H394" s="16">
        <v>34.5</v>
      </c>
      <c r="I394" s="16">
        <v>36</v>
      </c>
      <c r="J394" s="16">
        <f>'COMPO PT ang'!$I394-'COMPO PT ang'!$H394</f>
        <v>1.5</v>
      </c>
      <c r="K394" s="16">
        <v>2.92</v>
      </c>
    </row>
    <row r="395" spans="1:11" s="2" customFormat="1" ht="24" customHeight="1" x14ac:dyDescent="0.2">
      <c r="A395" s="300"/>
      <c r="B395" s="301"/>
      <c r="C395" s="301"/>
      <c r="D395" s="301"/>
      <c r="E395" s="302"/>
      <c r="F395" s="302"/>
      <c r="G395" s="302"/>
      <c r="H395" s="406">
        <v>90</v>
      </c>
      <c r="I395" s="406">
        <v>97.2</v>
      </c>
      <c r="J395" s="406">
        <f>'COMPO PT ang'!$I395-'COMPO PT ang'!$H395</f>
        <v>7.2000000000000028</v>
      </c>
      <c r="K395" s="406">
        <v>1.92</v>
      </c>
    </row>
    <row r="396" spans="1:11" s="2" customFormat="1" ht="24" customHeight="1" x14ac:dyDescent="0.2">
      <c r="A396" s="477"/>
      <c r="B396" s="478"/>
      <c r="C396" s="478"/>
      <c r="D396" s="478"/>
      <c r="E396" s="479"/>
      <c r="F396" s="479"/>
      <c r="G396" s="479"/>
      <c r="H396" s="401">
        <v>111.5</v>
      </c>
      <c r="I396" s="401">
        <v>132.5</v>
      </c>
      <c r="J396" s="401">
        <f>'COMPO PT ang'!$I396-'COMPO PT ang'!$H396</f>
        <v>21</v>
      </c>
      <c r="K396" s="401">
        <v>0.61</v>
      </c>
    </row>
    <row r="397" spans="1:11" s="2" customFormat="1" ht="24" customHeight="1" thickBot="1" x14ac:dyDescent="0.25">
      <c r="A397" s="300" t="s">
        <v>46</v>
      </c>
      <c r="B397" s="301"/>
      <c r="C397" s="301"/>
      <c r="D397" s="301"/>
      <c r="E397" s="302"/>
      <c r="F397" s="302"/>
      <c r="G397" s="302"/>
      <c r="H397" s="406">
        <v>123.5</v>
      </c>
      <c r="I397" s="406">
        <v>132.5</v>
      </c>
      <c r="J397" s="406">
        <f>'COMPO PT ang'!$I397-'COMPO PT ang'!$H397</f>
        <v>9</v>
      </c>
      <c r="K397" s="406">
        <v>1.1100000000000001</v>
      </c>
    </row>
    <row r="398" spans="1:11" s="2" customFormat="1" ht="24" customHeight="1" x14ac:dyDescent="0.2">
      <c r="A398" s="491" t="s">
        <v>1510</v>
      </c>
      <c r="B398" s="108">
        <v>374239</v>
      </c>
      <c r="C398" s="108">
        <v>5893899</v>
      </c>
      <c r="D398" s="108">
        <v>217.15</v>
      </c>
      <c r="E398" s="16">
        <v>312</v>
      </c>
      <c r="F398" s="108">
        <v>145</v>
      </c>
      <c r="G398" s="16">
        <v>-70</v>
      </c>
      <c r="H398" s="16">
        <v>28.9</v>
      </c>
      <c r="I398" s="16">
        <v>30.4</v>
      </c>
      <c r="J398" s="16">
        <f>'COMPO PT ang'!$I398-'COMPO PT ang'!$H398</f>
        <v>1.5</v>
      </c>
      <c r="K398" s="16">
        <v>1.17</v>
      </c>
    </row>
    <row r="399" spans="1:11" s="2" customFormat="1" ht="24" customHeight="1" x14ac:dyDescent="0.2">
      <c r="A399" s="300"/>
      <c r="B399" s="301"/>
      <c r="C399" s="301"/>
      <c r="D399" s="301"/>
      <c r="E399" s="302"/>
      <c r="F399" s="302"/>
      <c r="G399" s="302"/>
      <c r="H399" s="406">
        <v>50.5</v>
      </c>
      <c r="I399" s="406">
        <v>51.8</v>
      </c>
      <c r="J399" s="406">
        <f>'COMPO PT ang'!$I399-'COMPO PT ang'!$H399</f>
        <v>1.2999999999999972</v>
      </c>
      <c r="K399" s="406">
        <v>1.01</v>
      </c>
    </row>
    <row r="400" spans="1:11" s="1" customFormat="1" ht="24" customHeight="1" thickBot="1" x14ac:dyDescent="0.25">
      <c r="A400" s="477"/>
      <c r="B400" s="478"/>
      <c r="C400" s="478"/>
      <c r="D400" s="478"/>
      <c r="E400" s="479"/>
      <c r="F400" s="479"/>
      <c r="G400" s="479"/>
      <c r="H400" s="401">
        <v>117</v>
      </c>
      <c r="I400" s="401">
        <v>164.8</v>
      </c>
      <c r="J400" s="401">
        <f>'COMPO PT ang'!$I400-'COMPO PT ang'!$H400</f>
        <v>47.800000000000011</v>
      </c>
      <c r="K400" s="401">
        <v>0.53</v>
      </c>
    </row>
    <row r="401" spans="1:11" s="1" customFormat="1" ht="24" customHeight="1" x14ac:dyDescent="0.2">
      <c r="A401" s="496" t="s">
        <v>1511</v>
      </c>
      <c r="B401" s="461">
        <v>374592</v>
      </c>
      <c r="C401" s="461">
        <v>5894282</v>
      </c>
      <c r="D401" s="461">
        <v>212.3</v>
      </c>
      <c r="E401" s="462">
        <v>306</v>
      </c>
      <c r="F401" s="461">
        <v>145</v>
      </c>
      <c r="G401" s="462">
        <v>-57</v>
      </c>
      <c r="H401" s="462">
        <v>46.9</v>
      </c>
      <c r="I401" s="462">
        <v>47.6</v>
      </c>
      <c r="J401" s="462">
        <f>'COMPO PT ang'!$I401-'COMPO PT ang'!$H401</f>
        <v>0.70000000000000284</v>
      </c>
      <c r="K401" s="462">
        <v>2.77</v>
      </c>
    </row>
    <row r="402" spans="1:11" s="1" customFormat="1" ht="24" customHeight="1" x14ac:dyDescent="0.2">
      <c r="A402" s="463"/>
      <c r="B402" s="464"/>
      <c r="C402" s="464"/>
      <c r="D402" s="464"/>
      <c r="E402" s="465"/>
      <c r="F402" s="465"/>
      <c r="G402" s="465"/>
      <c r="H402" s="466">
        <v>103.6</v>
      </c>
      <c r="I402" s="466">
        <v>116.15</v>
      </c>
      <c r="J402" s="466">
        <f>'COMPO PT ang'!$I402-'COMPO PT ang'!$H402</f>
        <v>12.550000000000011</v>
      </c>
      <c r="K402" s="466">
        <v>0.44</v>
      </c>
    </row>
    <row r="403" spans="1:11" s="2" customFormat="1" ht="24" customHeight="1" x14ac:dyDescent="0.2">
      <c r="A403" s="476"/>
      <c r="B403" s="474"/>
      <c r="C403" s="474"/>
      <c r="D403" s="474"/>
      <c r="E403" s="475"/>
      <c r="F403" s="475"/>
      <c r="G403" s="475"/>
      <c r="H403" s="430">
        <v>182</v>
      </c>
      <c r="I403" s="430">
        <v>194</v>
      </c>
      <c r="J403" s="430">
        <f>'COMPO PT ang'!$I403-'COMPO PT ang'!$H403</f>
        <v>12</v>
      </c>
      <c r="K403" s="430">
        <v>1.03</v>
      </c>
    </row>
    <row r="404" spans="1:11" s="2" customFormat="1" ht="24" customHeight="1" thickBot="1" x14ac:dyDescent="0.25">
      <c r="A404" s="477" t="s">
        <v>46</v>
      </c>
      <c r="B404" s="478"/>
      <c r="C404" s="478"/>
      <c r="D404" s="478"/>
      <c r="E404" s="479"/>
      <c r="F404" s="479"/>
      <c r="G404" s="479"/>
      <c r="H404" s="401">
        <v>182</v>
      </c>
      <c r="I404" s="401">
        <v>190</v>
      </c>
      <c r="J404" s="466">
        <f>'COMPO PT ang'!$I404-'COMPO PT ang'!$H404</f>
        <v>8</v>
      </c>
      <c r="K404" s="401">
        <v>1.44</v>
      </c>
    </row>
    <row r="405" spans="1:11" ht="15.75" customHeight="1" thickBot="1" x14ac:dyDescent="0.25">
      <c r="A405" s="490" t="s">
        <v>1512</v>
      </c>
      <c r="B405" s="95">
        <v>374619</v>
      </c>
      <c r="C405" s="95">
        <v>5894235</v>
      </c>
      <c r="D405" s="95">
        <v>215.85</v>
      </c>
      <c r="E405" s="9">
        <v>264</v>
      </c>
      <c r="F405" s="95">
        <v>145</v>
      </c>
      <c r="G405" s="9">
        <v>-45</v>
      </c>
      <c r="H405" s="9">
        <v>139.80000000000001</v>
      </c>
      <c r="I405" s="9">
        <v>178</v>
      </c>
      <c r="J405" s="9">
        <f>'COMPO PT ang'!$I405-'COMPO PT ang'!$H405</f>
        <v>38.199999999999989</v>
      </c>
      <c r="K405" s="9">
        <v>0.6</v>
      </c>
    </row>
    <row r="406" spans="1:11" ht="15.75" customHeight="1" x14ac:dyDescent="0.2">
      <c r="A406" s="491" t="s">
        <v>1513</v>
      </c>
      <c r="B406" s="108">
        <v>374540</v>
      </c>
      <c r="C406" s="108">
        <v>5894163</v>
      </c>
      <c r="D406" s="108">
        <v>216.43</v>
      </c>
      <c r="E406" s="16">
        <v>234</v>
      </c>
      <c r="F406" s="108">
        <v>145</v>
      </c>
      <c r="G406" s="16">
        <v>-47</v>
      </c>
      <c r="H406" s="16">
        <v>31.5</v>
      </c>
      <c r="I406" s="16">
        <v>39</v>
      </c>
      <c r="J406" s="16">
        <f>'COMPO PT ang'!$I406-'COMPO PT ang'!$H406</f>
        <v>7.5</v>
      </c>
      <c r="K406" s="16">
        <v>0.35</v>
      </c>
    </row>
    <row r="407" spans="1:11" ht="15.75" customHeight="1" x14ac:dyDescent="0.2">
      <c r="A407" s="300"/>
      <c r="B407" s="301"/>
      <c r="C407" s="301"/>
      <c r="D407" s="301"/>
      <c r="E407" s="302"/>
      <c r="F407" s="302"/>
      <c r="G407" s="302"/>
      <c r="H407" s="406">
        <v>112</v>
      </c>
      <c r="I407" s="406">
        <v>126</v>
      </c>
      <c r="J407" s="406">
        <f>'COMPO PT ang'!$I407-'COMPO PT ang'!$H407</f>
        <v>14</v>
      </c>
      <c r="K407" s="406">
        <v>0.68</v>
      </c>
    </row>
    <row r="408" spans="1:11" ht="15.75" customHeight="1" x14ac:dyDescent="0.2">
      <c r="A408" s="477" t="s">
        <v>64</v>
      </c>
      <c r="B408" s="478"/>
      <c r="C408" s="478"/>
      <c r="D408" s="478"/>
      <c r="E408" s="479"/>
      <c r="F408" s="479"/>
      <c r="G408" s="479"/>
      <c r="H408" s="401">
        <v>113</v>
      </c>
      <c r="I408" s="401">
        <v>115</v>
      </c>
      <c r="J408" s="401">
        <f>'COMPO PT ang'!$I408-'COMPO PT ang'!$H408</f>
        <v>2</v>
      </c>
      <c r="K408" s="401">
        <v>2.2200000000000002</v>
      </c>
    </row>
    <row r="409" spans="1:11" ht="15.75" customHeight="1" x14ac:dyDescent="0.2">
      <c r="A409" s="300"/>
      <c r="B409" s="301"/>
      <c r="C409" s="301"/>
      <c r="D409" s="301"/>
      <c r="E409" s="302"/>
      <c r="F409" s="302"/>
      <c r="G409" s="302"/>
      <c r="H409" s="406">
        <v>147</v>
      </c>
      <c r="I409" s="406">
        <v>184.5</v>
      </c>
      <c r="J409" s="406">
        <f>'COMPO PT ang'!$I409-'COMPO PT ang'!$H409</f>
        <v>37.5</v>
      </c>
      <c r="K409" s="406">
        <v>0.82</v>
      </c>
    </row>
    <row r="410" spans="1:11" ht="15.75" customHeight="1" thickBot="1" x14ac:dyDescent="0.25">
      <c r="A410" s="477" t="s">
        <v>64</v>
      </c>
      <c r="B410" s="478"/>
      <c r="C410" s="478"/>
      <c r="D410" s="478"/>
      <c r="E410" s="479"/>
      <c r="F410" s="479"/>
      <c r="G410" s="479"/>
      <c r="H410" s="401">
        <v>164</v>
      </c>
      <c r="I410" s="401">
        <v>165</v>
      </c>
      <c r="J410" s="401">
        <f>'COMPO PT ang'!$I410-'COMPO PT ang'!$H410</f>
        <v>1</v>
      </c>
      <c r="K410" s="401">
        <v>8.56</v>
      </c>
    </row>
    <row r="411" spans="1:11" ht="15.75" customHeight="1" x14ac:dyDescent="0.2">
      <c r="A411" s="490" t="s">
        <v>1514</v>
      </c>
      <c r="B411" s="95">
        <v>374464</v>
      </c>
      <c r="C411" s="95">
        <v>5894106</v>
      </c>
      <c r="D411" s="95">
        <v>215.98</v>
      </c>
      <c r="E411" s="9">
        <v>225</v>
      </c>
      <c r="F411" s="95">
        <v>145</v>
      </c>
      <c r="G411" s="9">
        <v>-47</v>
      </c>
      <c r="H411" s="9">
        <v>67.099999999999994</v>
      </c>
      <c r="I411" s="9">
        <v>69.7</v>
      </c>
      <c r="J411" s="9">
        <f>'COMPO PT ang'!$I411-'COMPO PT ang'!$H411</f>
        <v>2.6000000000000085</v>
      </c>
      <c r="K411" s="9">
        <v>1.2</v>
      </c>
    </row>
    <row r="412" spans="1:11" ht="15.75" customHeight="1" x14ac:dyDescent="0.2">
      <c r="A412" s="477" t="s">
        <v>46</v>
      </c>
      <c r="B412" s="478"/>
      <c r="C412" s="478"/>
      <c r="D412" s="478"/>
      <c r="E412" s="479"/>
      <c r="F412" s="479"/>
      <c r="G412" s="479"/>
      <c r="H412" s="401">
        <v>68.599999999999994</v>
      </c>
      <c r="I412" s="401">
        <v>69.7</v>
      </c>
      <c r="J412" s="401">
        <f>'COMPO PT ang'!$I412-'COMPO PT ang'!$H412</f>
        <v>1.1000000000000085</v>
      </c>
      <c r="K412" s="401">
        <v>2.17</v>
      </c>
    </row>
    <row r="413" spans="1:11" ht="15.75" customHeight="1" x14ac:dyDescent="0.2">
      <c r="A413" s="300"/>
      <c r="B413" s="301"/>
      <c r="C413" s="301"/>
      <c r="D413" s="301"/>
      <c r="E413" s="302"/>
      <c r="F413" s="302"/>
      <c r="G413" s="302"/>
      <c r="H413" s="406">
        <v>109.5</v>
      </c>
      <c r="I413" s="406">
        <v>115.5</v>
      </c>
      <c r="J413" s="406">
        <f>'COMPO PT ang'!$I413-'COMPO PT ang'!$H413</f>
        <v>6</v>
      </c>
      <c r="K413" s="406">
        <v>1.07</v>
      </c>
    </row>
    <row r="414" spans="1:11" ht="15.75" customHeight="1" thickBot="1" x14ac:dyDescent="0.25">
      <c r="A414" s="477"/>
      <c r="B414" s="478"/>
      <c r="C414" s="478"/>
      <c r="D414" s="478"/>
      <c r="E414" s="479"/>
      <c r="F414" s="479"/>
      <c r="G414" s="479"/>
      <c r="H414" s="401">
        <v>143.5</v>
      </c>
      <c r="I414" s="401">
        <v>179.3</v>
      </c>
      <c r="J414" s="401">
        <f>'COMPO PT ang'!$I414-'COMPO PT ang'!$H414</f>
        <v>35.800000000000011</v>
      </c>
      <c r="K414" s="401">
        <v>0.32</v>
      </c>
    </row>
    <row r="415" spans="1:11" ht="15.75" customHeight="1" x14ac:dyDescent="0.2">
      <c r="A415" s="490" t="s">
        <v>1515</v>
      </c>
      <c r="B415" s="95">
        <v>374464</v>
      </c>
      <c r="C415" s="95">
        <v>5894106</v>
      </c>
      <c r="D415" s="95">
        <v>215.98</v>
      </c>
      <c r="E415" s="9">
        <v>291</v>
      </c>
      <c r="F415" s="95">
        <v>145</v>
      </c>
      <c r="G415" s="9">
        <v>-65</v>
      </c>
      <c r="H415" s="9">
        <v>86.5</v>
      </c>
      <c r="I415" s="9">
        <v>94.5</v>
      </c>
      <c r="J415" s="9">
        <f>'COMPO PT ang'!$I415-'COMPO PT ang'!$H415</f>
        <v>8</v>
      </c>
      <c r="K415" s="9">
        <v>0.55000000000000004</v>
      </c>
    </row>
    <row r="416" spans="1:11" ht="15.75" customHeight="1" x14ac:dyDescent="0.2">
      <c r="A416" s="477"/>
      <c r="B416" s="478"/>
      <c r="C416" s="478"/>
      <c r="D416" s="478"/>
      <c r="E416" s="479"/>
      <c r="F416" s="479"/>
      <c r="G416" s="479"/>
      <c r="H416" s="401">
        <v>109.5</v>
      </c>
      <c r="I416" s="401">
        <v>112.5</v>
      </c>
      <c r="J416" s="401">
        <f>'COMPO PT ang'!$I416-'COMPO PT ang'!$H416</f>
        <v>3</v>
      </c>
      <c r="K416" s="401">
        <v>1.17</v>
      </c>
    </row>
    <row r="417" spans="1:11" ht="15.75" customHeight="1" x14ac:dyDescent="0.2">
      <c r="A417" s="300"/>
      <c r="B417" s="301"/>
      <c r="C417" s="301"/>
      <c r="D417" s="301"/>
      <c r="E417" s="302"/>
      <c r="F417" s="302"/>
      <c r="G417" s="302"/>
      <c r="H417" s="406">
        <v>221.5</v>
      </c>
      <c r="I417" s="406">
        <v>232</v>
      </c>
      <c r="J417" s="406">
        <f>'COMPO PT ang'!$I417-'COMPO PT ang'!$H417</f>
        <v>10.5</v>
      </c>
      <c r="K417" s="406">
        <v>0.42</v>
      </c>
    </row>
    <row r="418" spans="1:11" ht="15.75" customHeight="1" thickBot="1" x14ac:dyDescent="0.25">
      <c r="A418" s="477"/>
      <c r="B418" s="478"/>
      <c r="C418" s="478"/>
      <c r="D418" s="478"/>
      <c r="E418" s="479"/>
      <c r="F418" s="479"/>
      <c r="G418" s="479"/>
      <c r="H418" s="401">
        <v>242.5</v>
      </c>
      <c r="I418" s="401">
        <v>250</v>
      </c>
      <c r="J418" s="401">
        <f>'COMPO PT ang'!$I418-'COMPO PT ang'!$H418</f>
        <v>7.5</v>
      </c>
      <c r="K418" s="401">
        <v>0.7</v>
      </c>
    </row>
    <row r="419" spans="1:11" ht="15.75" customHeight="1" x14ac:dyDescent="0.2">
      <c r="A419" s="490" t="s">
        <v>1516</v>
      </c>
      <c r="B419" s="95">
        <v>374369</v>
      </c>
      <c r="C419" s="95">
        <v>5894068</v>
      </c>
      <c r="D419" s="95">
        <v>215.9</v>
      </c>
      <c r="E419" s="9">
        <v>288</v>
      </c>
      <c r="F419" s="95">
        <v>145</v>
      </c>
      <c r="G419" s="9">
        <v>-47</v>
      </c>
      <c r="H419" s="9">
        <v>41.2</v>
      </c>
      <c r="I419" s="9">
        <v>42.6</v>
      </c>
      <c r="J419" s="9">
        <v>1.4</v>
      </c>
      <c r="K419" s="9">
        <v>15.01</v>
      </c>
    </row>
    <row r="420" spans="1:11" ht="15.75" customHeight="1" x14ac:dyDescent="0.2">
      <c r="A420" s="477" t="s">
        <v>64</v>
      </c>
      <c r="B420" s="478"/>
      <c r="C420" s="478"/>
      <c r="D420" s="478"/>
      <c r="E420" s="479"/>
      <c r="F420" s="479"/>
      <c r="G420" s="479"/>
      <c r="H420" s="401">
        <v>41.6</v>
      </c>
      <c r="I420" s="401">
        <v>41.9</v>
      </c>
      <c r="J420" s="401">
        <v>0.3</v>
      </c>
      <c r="K420" s="401">
        <v>60.8</v>
      </c>
    </row>
    <row r="421" spans="1:11" ht="15.75" customHeight="1" x14ac:dyDescent="0.2">
      <c r="A421" s="300"/>
      <c r="B421" s="301"/>
      <c r="C421" s="301"/>
      <c r="D421" s="301"/>
      <c r="E421" s="302"/>
      <c r="F421" s="302"/>
      <c r="G421" s="302"/>
      <c r="H421" s="406">
        <v>175.5</v>
      </c>
      <c r="I421" s="406">
        <v>190.5</v>
      </c>
      <c r="J421" s="406">
        <v>15</v>
      </c>
      <c r="K421" s="406">
        <v>0.6</v>
      </c>
    </row>
    <row r="422" spans="1:11" ht="15.75" customHeight="1" thickBot="1" x14ac:dyDescent="0.25">
      <c r="A422" s="477" t="s">
        <v>64</v>
      </c>
      <c r="B422" s="478"/>
      <c r="C422" s="478"/>
      <c r="D422" s="478"/>
      <c r="E422" s="479"/>
      <c r="F422" s="479"/>
      <c r="G422" s="479"/>
      <c r="H422" s="401">
        <v>183</v>
      </c>
      <c r="I422" s="401">
        <v>190.5</v>
      </c>
      <c r="J422" s="401">
        <v>7.5</v>
      </c>
      <c r="K422" s="401">
        <v>0.93</v>
      </c>
    </row>
    <row r="423" spans="1:11" ht="15.75" customHeight="1" x14ac:dyDescent="0.2">
      <c r="A423" s="490" t="s">
        <v>1517</v>
      </c>
      <c r="B423" s="95">
        <v>374369</v>
      </c>
      <c r="C423" s="95">
        <v>5894068</v>
      </c>
      <c r="D423" s="95">
        <v>215.9</v>
      </c>
      <c r="E423" s="9">
        <v>348</v>
      </c>
      <c r="F423" s="95">
        <v>145</v>
      </c>
      <c r="G423" s="9">
        <v>-65</v>
      </c>
      <c r="H423" s="9">
        <v>187.5</v>
      </c>
      <c r="I423" s="9">
        <v>200.8</v>
      </c>
      <c r="J423" s="9">
        <f>'COMPO PT ang'!$I423-'COMPO PT ang'!$H423</f>
        <v>13.300000000000011</v>
      </c>
      <c r="K423" s="9">
        <v>1.1299999999999999</v>
      </c>
    </row>
    <row r="424" spans="1:11" ht="15.75" customHeight="1" x14ac:dyDescent="0.2">
      <c r="A424" s="477"/>
      <c r="B424" s="478"/>
      <c r="C424" s="478"/>
      <c r="D424" s="478"/>
      <c r="E424" s="479"/>
      <c r="F424" s="479"/>
      <c r="G424" s="479"/>
      <c r="H424" s="401">
        <v>106.5</v>
      </c>
      <c r="I424" s="401">
        <v>108</v>
      </c>
      <c r="J424" s="401">
        <f>'COMPO PT ang'!$I424-'COMPO PT ang'!$H424</f>
        <v>1.5</v>
      </c>
      <c r="K424" s="401">
        <v>1.01</v>
      </c>
    </row>
    <row r="425" spans="1:11" ht="15.75" customHeight="1" x14ac:dyDescent="0.2">
      <c r="A425" s="300"/>
      <c r="B425" s="301"/>
      <c r="C425" s="301"/>
      <c r="D425" s="301"/>
      <c r="E425" s="302"/>
      <c r="F425" s="302"/>
      <c r="G425" s="302"/>
      <c r="H425" s="406">
        <v>121.1</v>
      </c>
      <c r="I425" s="406">
        <v>122.4</v>
      </c>
      <c r="J425" s="406">
        <f>'COMPO PT ang'!$I425-'COMPO PT ang'!$H425</f>
        <v>1.3000000000000114</v>
      </c>
      <c r="K425" s="406">
        <v>1.23</v>
      </c>
    </row>
    <row r="426" spans="1:11" ht="15.75" customHeight="1" x14ac:dyDescent="0.2">
      <c r="A426" s="477"/>
      <c r="B426" s="478"/>
      <c r="C426" s="478"/>
      <c r="D426" s="478"/>
      <c r="E426" s="479"/>
      <c r="F426" s="479"/>
      <c r="G426" s="479"/>
      <c r="H426" s="401">
        <v>171</v>
      </c>
      <c r="I426" s="401">
        <v>172.5</v>
      </c>
      <c r="J426" s="401">
        <f>'COMPO PT ang'!$I426-'COMPO PT ang'!$H426</f>
        <v>1.5</v>
      </c>
      <c r="K426" s="401">
        <v>1</v>
      </c>
    </row>
    <row r="427" spans="1:11" ht="15.75" customHeight="1" thickBot="1" x14ac:dyDescent="0.25">
      <c r="A427" s="300"/>
      <c r="B427" s="301"/>
      <c r="C427" s="301"/>
      <c r="D427" s="301"/>
      <c r="E427" s="302"/>
      <c r="F427" s="302"/>
      <c r="G427" s="302"/>
      <c r="H427" s="406">
        <v>257.7</v>
      </c>
      <c r="I427" s="406">
        <v>264.8</v>
      </c>
      <c r="J427" s="406">
        <f>'COMPO PT ang'!$I427-'COMPO PT ang'!$H427</f>
        <v>7.1000000000000227</v>
      </c>
      <c r="K427" s="406">
        <v>0.46</v>
      </c>
    </row>
    <row r="428" spans="1:11" ht="15.75" customHeight="1" x14ac:dyDescent="0.2">
      <c r="A428" s="491" t="s">
        <v>1518</v>
      </c>
      <c r="B428" s="108">
        <v>374715</v>
      </c>
      <c r="C428" s="108">
        <v>5894264</v>
      </c>
      <c r="D428" s="108">
        <v>204.97</v>
      </c>
      <c r="E428" s="16">
        <v>222</v>
      </c>
      <c r="F428" s="108">
        <v>145</v>
      </c>
      <c r="G428" s="16">
        <v>-47</v>
      </c>
      <c r="H428" s="497">
        <v>48</v>
      </c>
      <c r="I428" s="497">
        <v>49.5</v>
      </c>
      <c r="J428" s="16">
        <f>'COMPO PT ang'!$I428-'COMPO PT ang'!$H428</f>
        <v>1.5</v>
      </c>
      <c r="K428" s="16">
        <v>1.26</v>
      </c>
    </row>
    <row r="429" spans="1:11" ht="15.75" customHeight="1" x14ac:dyDescent="0.2">
      <c r="A429" s="300"/>
      <c r="B429" s="301"/>
      <c r="C429" s="301"/>
      <c r="D429" s="301"/>
      <c r="E429" s="302"/>
      <c r="F429" s="302"/>
      <c r="G429" s="302"/>
      <c r="H429" s="475">
        <v>76.5</v>
      </c>
      <c r="I429" s="475">
        <v>78</v>
      </c>
      <c r="J429" s="406">
        <f>'COMPO PT ang'!$I429-'COMPO PT ang'!$H429</f>
        <v>1.5</v>
      </c>
      <c r="K429" s="406">
        <v>1.87</v>
      </c>
    </row>
    <row r="430" spans="1:11" ht="15.75" customHeight="1" thickBot="1" x14ac:dyDescent="0.25">
      <c r="A430" s="477"/>
      <c r="B430" s="478"/>
      <c r="C430" s="478"/>
      <c r="D430" s="478"/>
      <c r="E430" s="479"/>
      <c r="F430" s="479"/>
      <c r="G430" s="479"/>
      <c r="H430" s="465">
        <v>94.5</v>
      </c>
      <c r="I430" s="465">
        <v>99</v>
      </c>
      <c r="J430" s="401">
        <f>'COMPO PT ang'!$I430-'COMPO PT ang'!$H430</f>
        <v>4.5</v>
      </c>
      <c r="K430" s="401">
        <v>0.76</v>
      </c>
    </row>
    <row r="431" spans="1:11" ht="15.75" customHeight="1" thickBot="1" x14ac:dyDescent="0.25">
      <c r="A431" s="490" t="s">
        <v>1519</v>
      </c>
      <c r="B431" s="95">
        <v>374715</v>
      </c>
      <c r="C431" s="95">
        <v>5894264</v>
      </c>
      <c r="D431" s="95">
        <v>204.97</v>
      </c>
      <c r="E431" s="9">
        <v>21</v>
      </c>
      <c r="F431" s="95">
        <v>145</v>
      </c>
      <c r="G431" s="9">
        <v>-65</v>
      </c>
      <c r="H431" s="498" t="s">
        <v>290</v>
      </c>
      <c r="I431" s="9"/>
      <c r="J431" s="9"/>
      <c r="K431" s="9"/>
    </row>
    <row r="432" spans="1:11" ht="15.75" customHeight="1" x14ac:dyDescent="0.2">
      <c r="A432" s="491" t="s">
        <v>1520</v>
      </c>
      <c r="B432" s="108">
        <v>374715</v>
      </c>
      <c r="C432" s="108">
        <v>5894264</v>
      </c>
      <c r="D432" s="108">
        <v>204.97</v>
      </c>
      <c r="E432" s="16">
        <v>303</v>
      </c>
      <c r="F432" s="108">
        <v>145</v>
      </c>
      <c r="G432" s="16">
        <v>-65</v>
      </c>
      <c r="H432" s="16">
        <v>13.4</v>
      </c>
      <c r="I432" s="16">
        <v>15.4</v>
      </c>
      <c r="J432" s="16">
        <f>'COMPO PT ang'!$I432-'COMPO PT ang'!$H432</f>
        <v>2</v>
      </c>
      <c r="K432" s="495">
        <v>1.29</v>
      </c>
    </row>
    <row r="433" spans="1:17" ht="15.75" customHeight="1" x14ac:dyDescent="0.2">
      <c r="A433" s="300"/>
      <c r="B433" s="301"/>
      <c r="C433" s="301"/>
      <c r="D433" s="301"/>
      <c r="E433" s="302"/>
      <c r="F433" s="302"/>
      <c r="G433" s="302"/>
      <c r="H433" s="406">
        <v>111.4</v>
      </c>
      <c r="I433" s="406">
        <v>120.8</v>
      </c>
      <c r="J433" s="406">
        <f>'COMPO PT ang'!$I433-'COMPO PT ang'!$H433</f>
        <v>9.3999999999999915</v>
      </c>
      <c r="K433" s="494">
        <v>0.86</v>
      </c>
    </row>
    <row r="434" spans="1:17" ht="15.75" customHeight="1" thickBot="1" x14ac:dyDescent="0.25">
      <c r="A434" s="477"/>
      <c r="B434" s="478"/>
      <c r="C434" s="478"/>
      <c r="D434" s="478"/>
      <c r="E434" s="479"/>
      <c r="F434" s="479"/>
      <c r="G434" s="479"/>
      <c r="H434" s="401">
        <v>144</v>
      </c>
      <c r="I434" s="401">
        <v>151.5</v>
      </c>
      <c r="J434" s="401">
        <f>'COMPO PT ang'!$I434-'COMPO PT ang'!$H434</f>
        <v>7.5</v>
      </c>
      <c r="K434" s="493">
        <v>0.28999999999999998</v>
      </c>
    </row>
    <row r="435" spans="1:17" s="2" customFormat="1" ht="15.75" customHeight="1" x14ac:dyDescent="0.2">
      <c r="A435" s="499" t="s">
        <v>1670</v>
      </c>
      <c r="B435" s="215">
        <v>373857</v>
      </c>
      <c r="C435" s="215">
        <v>5893555</v>
      </c>
      <c r="D435" s="215">
        <v>207</v>
      </c>
      <c r="E435" s="90">
        <v>145</v>
      </c>
      <c r="F435" s="90">
        <v>-50</v>
      </c>
      <c r="G435" s="90">
        <v>207</v>
      </c>
      <c r="H435" s="74">
        <v>123.8</v>
      </c>
      <c r="I435" s="74">
        <v>166</v>
      </c>
      <c r="J435" s="74">
        <f>Tableau1[[#This Row],[To (m)]]-Tableau1[[#This Row],[From (m)]]</f>
        <v>42.2</v>
      </c>
      <c r="K435" s="500">
        <v>2.15</v>
      </c>
      <c r="P435" s="79"/>
      <c r="Q435" s="79"/>
    </row>
    <row r="436" spans="1:17" s="2" customFormat="1" ht="15.75" customHeight="1" thickBot="1" x14ac:dyDescent="0.25">
      <c r="A436" s="501" t="s">
        <v>46</v>
      </c>
      <c r="B436" s="213"/>
      <c r="C436" s="213"/>
      <c r="D436" s="213"/>
      <c r="E436" s="92"/>
      <c r="F436" s="92"/>
      <c r="G436" s="92"/>
      <c r="H436" s="398">
        <v>141.5</v>
      </c>
      <c r="I436" s="521">
        <v>156</v>
      </c>
      <c r="J436" s="144">
        <f>Tableau1[[#This Row],[To (m)]]-Tableau1[[#This Row],[From (m)]]</f>
        <v>14.5</v>
      </c>
      <c r="K436" s="522">
        <v>5.17</v>
      </c>
      <c r="P436" s="79"/>
      <c r="Q436" s="79"/>
    </row>
    <row r="437" spans="1:17" s="2" customFormat="1" ht="15.75" customHeight="1" thickBot="1" x14ac:dyDescent="0.25">
      <c r="A437" s="499" t="s">
        <v>1671</v>
      </c>
      <c r="B437" s="215">
        <v>373796</v>
      </c>
      <c r="C437" s="215">
        <v>5893459</v>
      </c>
      <c r="D437" s="215">
        <v>208</v>
      </c>
      <c r="E437" s="90">
        <v>145</v>
      </c>
      <c r="F437" s="90">
        <v>-50</v>
      </c>
      <c r="G437" s="90">
        <v>300</v>
      </c>
      <c r="H437" s="74">
        <v>151.5</v>
      </c>
      <c r="I437" s="74">
        <v>190</v>
      </c>
      <c r="J437" s="74">
        <f>Tableau1[[#This Row],[To (m)]]-Tableau1[[#This Row],[From (m)]]</f>
        <v>38.5</v>
      </c>
      <c r="K437" s="500">
        <v>0.47</v>
      </c>
      <c r="P437" s="79"/>
      <c r="Q437" s="79"/>
    </row>
    <row r="438" spans="1:17" s="2" customFormat="1" ht="15.75" customHeight="1" thickBot="1" x14ac:dyDescent="0.25">
      <c r="A438" s="503" t="s">
        <v>1672</v>
      </c>
      <c r="B438" s="504">
        <v>373706</v>
      </c>
      <c r="C438" s="504">
        <v>5893400</v>
      </c>
      <c r="D438" s="504">
        <v>208</v>
      </c>
      <c r="E438" s="505">
        <v>145</v>
      </c>
      <c r="F438" s="505">
        <v>-48</v>
      </c>
      <c r="G438" s="505">
        <v>300</v>
      </c>
      <c r="H438" s="506">
        <v>204</v>
      </c>
      <c r="I438" s="74">
        <v>208.5</v>
      </c>
      <c r="J438" s="74">
        <f>Tableau1[[#This Row],[To (m)]]-Tableau1[[#This Row],[From (m)]]</f>
        <v>4.5</v>
      </c>
      <c r="K438" s="500">
        <v>0.81</v>
      </c>
      <c r="P438" s="79"/>
      <c r="Q438" s="79"/>
    </row>
    <row r="439" spans="1:17" s="2" customFormat="1" ht="15.75" customHeight="1" x14ac:dyDescent="0.2">
      <c r="A439" s="212" t="s">
        <v>1673</v>
      </c>
      <c r="B439" s="213">
        <v>373639</v>
      </c>
      <c r="C439" s="213">
        <v>5893331</v>
      </c>
      <c r="D439" s="213">
        <v>209</v>
      </c>
      <c r="E439" s="92">
        <v>148.6</v>
      </c>
      <c r="F439" s="92">
        <v>-46.4</v>
      </c>
      <c r="G439" s="92">
        <v>348</v>
      </c>
      <c r="H439" s="3">
        <v>29.5</v>
      </c>
      <c r="I439" s="74">
        <v>40</v>
      </c>
      <c r="J439" s="74">
        <f>Tableau1[[#This Row],[To (m)]]-Tableau1[[#This Row],[From (m)]]</f>
        <v>10.5</v>
      </c>
      <c r="K439" s="500">
        <v>0.74</v>
      </c>
      <c r="P439" s="79"/>
      <c r="Q439" s="79"/>
    </row>
    <row r="440" spans="1:17" s="2" customFormat="1" ht="15.75" customHeight="1" thickBot="1" x14ac:dyDescent="0.25">
      <c r="A440" s="212"/>
      <c r="B440" s="213"/>
      <c r="C440" s="213"/>
      <c r="D440" s="213"/>
      <c r="E440" s="92"/>
      <c r="F440" s="92"/>
      <c r="G440" s="92"/>
      <c r="H440" s="3">
        <v>172.5</v>
      </c>
      <c r="I440" s="144">
        <v>174</v>
      </c>
      <c r="J440" s="144">
        <f>Tableau1[[#This Row],[To (m)]]-Tableau1[[#This Row],[From (m)]]</f>
        <v>1.5</v>
      </c>
      <c r="K440" s="522">
        <v>0.45</v>
      </c>
      <c r="P440" s="79"/>
      <c r="Q440" s="79"/>
    </row>
    <row r="441" spans="1:17" s="2" customFormat="1" ht="15.75" customHeight="1" thickBot="1" x14ac:dyDescent="0.25">
      <c r="A441" s="499" t="s">
        <v>1674</v>
      </c>
      <c r="B441" s="215">
        <v>373570</v>
      </c>
      <c r="C441" s="215">
        <v>5893043</v>
      </c>
      <c r="D441" s="215">
        <v>211</v>
      </c>
      <c r="E441" s="90">
        <v>145</v>
      </c>
      <c r="F441" s="90">
        <v>-50</v>
      </c>
      <c r="G441" s="90">
        <v>261</v>
      </c>
      <c r="H441" s="74">
        <v>132</v>
      </c>
      <c r="I441" s="74">
        <v>149</v>
      </c>
      <c r="J441" s="74">
        <f>Tableau1[[#This Row],[To (m)]]-Tableau1[[#This Row],[From (m)]]</f>
        <v>17</v>
      </c>
      <c r="K441" s="500">
        <v>0.7</v>
      </c>
      <c r="P441" s="79"/>
      <c r="Q441" s="79"/>
    </row>
    <row r="442" spans="1:17" s="2" customFormat="1" ht="15.75" customHeight="1" x14ac:dyDescent="0.2">
      <c r="A442" s="499" t="s">
        <v>1675</v>
      </c>
      <c r="B442" s="215">
        <v>373924</v>
      </c>
      <c r="C442" s="215">
        <v>5893841</v>
      </c>
      <c r="D442" s="215">
        <v>216</v>
      </c>
      <c r="E442" s="90">
        <v>150</v>
      </c>
      <c r="F442" s="90">
        <v>-54</v>
      </c>
      <c r="G442" s="90">
        <v>411</v>
      </c>
      <c r="H442" s="74">
        <v>286.5</v>
      </c>
      <c r="I442" s="74">
        <v>345.1</v>
      </c>
      <c r="J442" s="74">
        <f>Tableau1[[#This Row],[To (m)]]-Tableau1[[#This Row],[From (m)]]</f>
        <v>58.600000000000023</v>
      </c>
      <c r="K442" s="500">
        <v>1.8</v>
      </c>
      <c r="P442" s="79"/>
      <c r="Q442" s="79"/>
    </row>
    <row r="443" spans="1:17" s="2" customFormat="1" ht="15.75" customHeight="1" x14ac:dyDescent="0.2">
      <c r="A443" s="501" t="s">
        <v>46</v>
      </c>
      <c r="B443" s="213"/>
      <c r="C443" s="213"/>
      <c r="D443" s="213"/>
      <c r="E443" s="92"/>
      <c r="F443" s="92"/>
      <c r="G443" s="92"/>
      <c r="H443" s="3">
        <v>308.3</v>
      </c>
      <c r="I443" s="3">
        <v>339.2</v>
      </c>
      <c r="J443" s="3">
        <f>Tableau1[[#This Row],[To (m)]]-Tableau1[[#This Row],[From (m)]]</f>
        <v>30.899999999999977</v>
      </c>
      <c r="K443" s="502">
        <v>2.4</v>
      </c>
      <c r="P443" s="79"/>
      <c r="Q443" s="79"/>
    </row>
    <row r="444" spans="1:17" s="2" customFormat="1" ht="15.75" customHeight="1" thickBot="1" x14ac:dyDescent="0.25">
      <c r="A444" s="501"/>
      <c r="B444" s="213"/>
      <c r="C444" s="213"/>
      <c r="D444" s="213"/>
      <c r="E444" s="92"/>
      <c r="F444" s="92"/>
      <c r="G444" s="92"/>
      <c r="H444" s="3">
        <v>367.5</v>
      </c>
      <c r="I444" s="144">
        <v>371.3</v>
      </c>
      <c r="J444" s="144">
        <f>Tableau1[[#This Row],[To (m)]]-Tableau1[[#This Row],[From (m)]]</f>
        <v>3.8000000000000114</v>
      </c>
      <c r="K444" s="523">
        <v>4.29</v>
      </c>
      <c r="P444" s="79"/>
      <c r="Q444" s="79"/>
    </row>
    <row r="445" spans="1:17" s="2" customFormat="1" ht="15.75" customHeight="1" x14ac:dyDescent="0.2">
      <c r="A445" s="499" t="s">
        <v>1676</v>
      </c>
      <c r="B445" s="215">
        <v>373504</v>
      </c>
      <c r="C445" s="215">
        <v>5892965</v>
      </c>
      <c r="D445" s="215">
        <v>211</v>
      </c>
      <c r="E445" s="90">
        <v>145</v>
      </c>
      <c r="F445" s="90">
        <v>-50</v>
      </c>
      <c r="G445" s="90">
        <v>252</v>
      </c>
      <c r="H445" s="74">
        <v>73.900000000000006</v>
      </c>
      <c r="I445" s="74">
        <v>84</v>
      </c>
      <c r="J445" s="74">
        <f>Tableau1[[#This Row],[To (m)]]-Tableau1[[#This Row],[From (m)]]</f>
        <v>10.099999999999994</v>
      </c>
      <c r="K445" s="507">
        <v>0.57999999999999996</v>
      </c>
      <c r="P445" s="79"/>
      <c r="Q445" s="79"/>
    </row>
    <row r="446" spans="1:17" s="2" customFormat="1" ht="15.75" customHeight="1" thickBot="1" x14ac:dyDescent="0.25">
      <c r="A446" s="501"/>
      <c r="B446" s="213"/>
      <c r="C446" s="213"/>
      <c r="D446" s="213"/>
      <c r="E446" s="92"/>
      <c r="F446" s="92"/>
      <c r="G446" s="92"/>
      <c r="H446" s="3">
        <v>121</v>
      </c>
      <c r="I446" s="3">
        <v>166.8</v>
      </c>
      <c r="J446" s="3">
        <f>Tableau1[[#This Row],[To (m)]]-Tableau1[[#This Row],[From (m)]]</f>
        <v>45.800000000000011</v>
      </c>
      <c r="K446" s="590">
        <v>0.3</v>
      </c>
      <c r="P446" s="79"/>
      <c r="Q446" s="79"/>
    </row>
    <row r="447" spans="1:17" s="2" customFormat="1" ht="15.75" customHeight="1" thickBot="1" x14ac:dyDescent="0.25">
      <c r="A447" s="573" t="s">
        <v>1712</v>
      </c>
      <c r="B447" s="574">
        <v>374522</v>
      </c>
      <c r="C447" s="574">
        <v>5895306</v>
      </c>
      <c r="D447" s="574">
        <v>189.35</v>
      </c>
      <c r="E447" s="575">
        <v>64</v>
      </c>
      <c r="F447" s="575">
        <v>-52</v>
      </c>
      <c r="G447" s="575">
        <v>759</v>
      </c>
      <c r="H447" s="576" t="s">
        <v>290</v>
      </c>
      <c r="I447" s="576"/>
      <c r="J447" s="576"/>
      <c r="K447" s="577"/>
    </row>
    <row r="448" spans="1:17" ht="15.75" customHeight="1" thickBot="1" x14ac:dyDescent="0.25">
      <c r="A448" s="560" t="s">
        <v>1713</v>
      </c>
      <c r="B448" s="564">
        <v>374806</v>
      </c>
      <c r="C448" s="564">
        <v>5895504</v>
      </c>
      <c r="D448" s="564">
        <v>191.98</v>
      </c>
      <c r="E448" s="565">
        <v>100</v>
      </c>
      <c r="F448" s="565">
        <v>-50</v>
      </c>
      <c r="G448" s="565">
        <v>513</v>
      </c>
      <c r="H448" s="561" t="s">
        <v>290</v>
      </c>
      <c r="I448" s="561"/>
      <c r="J448" s="561"/>
      <c r="K448" s="562"/>
    </row>
    <row r="449" spans="1:11" ht="15.75" customHeight="1" x14ac:dyDescent="0.2">
      <c r="A449" s="578" t="s">
        <v>1714</v>
      </c>
      <c r="B449" s="579">
        <v>373924.195014</v>
      </c>
      <c r="C449" s="579">
        <v>5893841.0250199996</v>
      </c>
      <c r="D449" s="579">
        <v>211.73</v>
      </c>
      <c r="E449" s="580">
        <v>140</v>
      </c>
      <c r="F449" s="580">
        <v>-57</v>
      </c>
      <c r="G449" s="580">
        <v>404.7</v>
      </c>
      <c r="H449" s="588">
        <v>279.5</v>
      </c>
      <c r="I449" s="588">
        <v>357</v>
      </c>
      <c r="J449" s="74">
        <f>Tableau1[[#This Row],[To (m)]]-Tableau1[[#This Row],[From (m)]]</f>
        <v>77.5</v>
      </c>
      <c r="K449" s="581">
        <v>0.56000000000000005</v>
      </c>
    </row>
    <row r="450" spans="1:11" ht="15.75" customHeight="1" x14ac:dyDescent="0.2">
      <c r="A450" s="582" t="s">
        <v>46</v>
      </c>
      <c r="B450" s="564"/>
      <c r="C450" s="564"/>
      <c r="D450" s="564"/>
      <c r="E450" s="565"/>
      <c r="F450" s="565"/>
      <c r="G450" s="565"/>
      <c r="H450" s="563">
        <v>313.5</v>
      </c>
      <c r="I450" s="563">
        <v>316.5</v>
      </c>
      <c r="J450" s="3">
        <f>Tableau1[[#This Row],[To (m)]]-Tableau1[[#This Row],[From (m)]]</f>
        <v>3</v>
      </c>
      <c r="K450" s="583">
        <v>1.46</v>
      </c>
    </row>
    <row r="451" spans="1:11" ht="15.75" customHeight="1" thickBot="1" x14ac:dyDescent="0.25">
      <c r="A451" s="584" t="s">
        <v>46</v>
      </c>
      <c r="B451" s="585"/>
      <c r="C451" s="585"/>
      <c r="D451" s="585"/>
      <c r="E451" s="586"/>
      <c r="F451" s="586"/>
      <c r="G451" s="586"/>
      <c r="H451" s="589">
        <v>333</v>
      </c>
      <c r="I451" s="589">
        <v>337.5</v>
      </c>
      <c r="J451" s="144">
        <f>Tableau1[[#This Row],[To (m)]]-Tableau1[[#This Row],[From (m)]]</f>
        <v>4.5</v>
      </c>
      <c r="K451" s="587">
        <v>1.34</v>
      </c>
    </row>
    <row r="452" spans="1:11" ht="15.75" customHeight="1" x14ac:dyDescent="0.2">
      <c r="A452" s="578" t="s">
        <v>1715</v>
      </c>
      <c r="B452" s="579">
        <v>373924.195014</v>
      </c>
      <c r="C452" s="579">
        <v>5893841.0250199996</v>
      </c>
      <c r="D452" s="579">
        <v>211.73</v>
      </c>
      <c r="E452" s="580">
        <v>150</v>
      </c>
      <c r="F452" s="580">
        <v>-70</v>
      </c>
      <c r="G452" s="580">
        <v>488</v>
      </c>
      <c r="H452" s="588">
        <v>336</v>
      </c>
      <c r="I452" s="588">
        <v>430</v>
      </c>
      <c r="J452" s="74">
        <f>Tableau1[[#This Row],[To (m)]]-Tableau1[[#This Row],[From (m)]]</f>
        <v>94</v>
      </c>
      <c r="K452" s="581">
        <v>1.32</v>
      </c>
    </row>
    <row r="453" spans="1:11" ht="15.75" customHeight="1" x14ac:dyDescent="0.2">
      <c r="A453" s="582" t="s">
        <v>64</v>
      </c>
      <c r="B453" s="564"/>
      <c r="C453" s="564"/>
      <c r="D453" s="564"/>
      <c r="E453" s="565"/>
      <c r="F453" s="565"/>
      <c r="G453" s="565"/>
      <c r="H453" s="563">
        <v>345.5</v>
      </c>
      <c r="I453" s="563">
        <v>354</v>
      </c>
      <c r="J453" s="3">
        <f>Tableau1[[#This Row],[To (m)]]-Tableau1[[#This Row],[From (m)]]</f>
        <v>8.5</v>
      </c>
      <c r="K453" s="583">
        <v>2.76</v>
      </c>
    </row>
    <row r="454" spans="1:11" ht="15.75" customHeight="1" x14ac:dyDescent="0.2">
      <c r="A454" s="582" t="s">
        <v>64</v>
      </c>
      <c r="B454" s="564"/>
      <c r="C454" s="564"/>
      <c r="D454" s="564"/>
      <c r="E454" s="565"/>
      <c r="F454" s="565"/>
      <c r="G454" s="565"/>
      <c r="H454" s="563">
        <v>382</v>
      </c>
      <c r="I454" s="563">
        <v>389</v>
      </c>
      <c r="J454" s="3">
        <f>Tableau1[[#This Row],[To (m)]]-Tableau1[[#This Row],[From (m)]]</f>
        <v>7</v>
      </c>
      <c r="K454" s="583">
        <v>8.6999999999999993</v>
      </c>
    </row>
    <row r="455" spans="1:11" ht="15.75" customHeight="1" thickBot="1" x14ac:dyDescent="0.25">
      <c r="A455" s="584" t="s">
        <v>64</v>
      </c>
      <c r="B455" s="585"/>
      <c r="C455" s="585"/>
      <c r="D455" s="585"/>
      <c r="E455" s="586"/>
      <c r="F455" s="586"/>
      <c r="G455" s="586"/>
      <c r="H455" s="144">
        <v>387.5</v>
      </c>
      <c r="I455" s="144">
        <v>388.1</v>
      </c>
      <c r="J455" s="589">
        <f>Tableau1[[#This Row],[To (m)]]-Tableau1[[#This Row],[From (m)]]</f>
        <v>0.60000000000002274</v>
      </c>
      <c r="K455" s="587">
        <v>69.599999999999994</v>
      </c>
    </row>
    <row r="456" spans="1:11" ht="15.75" customHeight="1" x14ac:dyDescent="0.2">
      <c r="A456" s="578" t="s">
        <v>1716</v>
      </c>
      <c r="B456" s="579">
        <v>373924.195014</v>
      </c>
      <c r="C456" s="579">
        <v>5893841.0250199996</v>
      </c>
      <c r="D456" s="579">
        <v>211.73</v>
      </c>
      <c r="E456" s="580">
        <v>170</v>
      </c>
      <c r="F456" s="580">
        <v>-70</v>
      </c>
      <c r="G456" s="580">
        <v>501</v>
      </c>
      <c r="H456" s="588">
        <v>192</v>
      </c>
      <c r="I456" s="588">
        <v>198.5</v>
      </c>
      <c r="J456" s="74">
        <f>Tableau1[[#This Row],[To (m)]]-Tableau1[[#This Row],[From (m)]]</f>
        <v>6.5</v>
      </c>
      <c r="K456" s="581">
        <v>0.44</v>
      </c>
    </row>
    <row r="457" spans="1:11" ht="15.75" customHeight="1" x14ac:dyDescent="0.2">
      <c r="A457" s="582"/>
      <c r="B457" s="564"/>
      <c r="C457" s="564"/>
      <c r="D457" s="564"/>
      <c r="E457" s="565"/>
      <c r="F457" s="565"/>
      <c r="G457" s="565"/>
      <c r="H457" s="563">
        <v>362.35</v>
      </c>
      <c r="I457" s="563">
        <v>463.15</v>
      </c>
      <c r="J457" s="3">
        <f>Tableau1[[#This Row],[To (m)]]-Tableau1[[#This Row],[From (m)]]</f>
        <v>100.79999999999995</v>
      </c>
      <c r="K457" s="583">
        <v>0.95</v>
      </c>
    </row>
    <row r="458" spans="1:11" ht="15.75" customHeight="1" thickBot="1" x14ac:dyDescent="0.25">
      <c r="A458" s="584" t="s">
        <v>46</v>
      </c>
      <c r="B458" s="585"/>
      <c r="C458" s="585"/>
      <c r="D458" s="585"/>
      <c r="E458" s="586"/>
      <c r="F458" s="586"/>
      <c r="G458" s="586"/>
      <c r="H458" s="589">
        <v>362.35</v>
      </c>
      <c r="I458" s="589">
        <v>404.5</v>
      </c>
      <c r="J458" s="144">
        <f>Tableau1[[#This Row],[To (m)]]-Tableau1[[#This Row],[From (m)]]</f>
        <v>42.149999999999977</v>
      </c>
      <c r="K458" s="587">
        <v>1.51</v>
      </c>
    </row>
  </sheetData>
  <pageMargins left="0.70866141732283472" right="0.70866141732283472" top="0.74803149606299213" bottom="0.74803149606299213" header="0.31496062992125984" footer="0.31496062992125984"/>
  <pageSetup paperSize="119" scale="73" orientation="portrait" horizontalDpi="1200" verticalDpi="1200" r:id="rId1"/>
  <headerFooter>
    <oddHeader>&amp;L&amp;G&amp;RLa Pointe Area
drillhole composite</oddHeader>
  </headerFooter>
  <rowBreaks count="3" manualBreakCount="3">
    <brk id="150" max="8" man="1"/>
    <brk id="208" max="16383" man="1"/>
    <brk id="268" max="8" man="1"/>
  </rowBreaks>
  <ignoredErrors>
    <ignoredError sqref="J432:J446 J2:J9 J11:J12 J16:J21 J24 J26:J27 J29:J40 J42:J47 J49:J52 J54:J65 J67:J84 J86:J92 J94:J96 J104:J187 J190:J191 J193:J204 J206:J278 J280:J303 J305:J314 J316:J430 J455:J458 J449:J454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O28"/>
  <sheetViews>
    <sheetView zoomScale="84" zoomScaleNormal="84" workbookViewId="0">
      <pane ySplit="1" topLeftCell="A2" activePane="bottomLeft" state="frozen"/>
      <selection activeCell="B344" sqref="B344"/>
      <selection pane="bottomLeft" activeCell="J6" sqref="J6:K28"/>
    </sheetView>
  </sheetViews>
  <sheetFormatPr baseColWidth="10" defaultColWidth="11.42578125" defaultRowHeight="15.75" customHeight="1" x14ac:dyDescent="0.25"/>
  <cols>
    <col min="1" max="3" width="13.140625" style="4" customWidth="1"/>
    <col min="4" max="4" width="13.140625" style="6" customWidth="1"/>
    <col min="5" max="5" width="13.140625" style="4" customWidth="1"/>
    <col min="6" max="7" width="13.140625" style="29" customWidth="1"/>
    <col min="8" max="8" width="12" style="4" customWidth="1"/>
    <col min="9" max="9" width="8.85546875" style="6" customWidth="1"/>
    <col min="10" max="10" width="12" style="6" customWidth="1"/>
    <col min="11" max="11" width="10.7109375" style="6" customWidth="1"/>
    <col min="12" max="13" width="11.42578125" style="4"/>
    <col min="14" max="14" width="11.42578125" style="6"/>
    <col min="15" max="16384" width="11.42578125" style="4"/>
  </cols>
  <sheetData>
    <row r="1" spans="1:15" s="2" customFormat="1" ht="15.75" customHeight="1" x14ac:dyDescent="0.25">
      <c r="A1" s="67" t="s">
        <v>47</v>
      </c>
      <c r="B1" s="68" t="s">
        <v>277</v>
      </c>
      <c r="C1" s="68" t="s">
        <v>278</v>
      </c>
      <c r="D1" s="68" t="s">
        <v>279</v>
      </c>
      <c r="E1" s="68" t="s">
        <v>280</v>
      </c>
      <c r="F1" s="93" t="s">
        <v>790</v>
      </c>
      <c r="G1" s="93" t="s">
        <v>791</v>
      </c>
      <c r="H1" s="69" t="s">
        <v>48</v>
      </c>
      <c r="I1" s="69" t="s">
        <v>49</v>
      </c>
      <c r="J1" s="70" t="s">
        <v>50</v>
      </c>
      <c r="K1" s="141" t="s">
        <v>51</v>
      </c>
      <c r="L1" s="64" t="s">
        <v>915</v>
      </c>
      <c r="M1" s="64" t="s">
        <v>917</v>
      </c>
      <c r="N1" s="64" t="s">
        <v>916</v>
      </c>
      <c r="O1" s="64" t="s">
        <v>918</v>
      </c>
    </row>
    <row r="2" spans="1:15" s="2" customFormat="1" ht="15.75" customHeight="1" x14ac:dyDescent="0.2">
      <c r="A2" s="185" t="s">
        <v>874</v>
      </c>
      <c r="B2" s="186">
        <v>375374.93</v>
      </c>
      <c r="C2" s="186">
        <v>5896748.6600000001</v>
      </c>
      <c r="D2" s="216">
        <v>189.26151360899999</v>
      </c>
      <c r="E2" s="186">
        <v>184.71</v>
      </c>
      <c r="F2" s="187">
        <v>180</v>
      </c>
      <c r="G2" s="188">
        <v>-50</v>
      </c>
      <c r="H2" s="189" t="s">
        <v>878</v>
      </c>
      <c r="I2" s="190"/>
      <c r="J2" s="190"/>
      <c r="K2" s="190"/>
      <c r="L2" s="184"/>
      <c r="M2" s="184"/>
      <c r="N2" s="184"/>
      <c r="O2" s="184"/>
    </row>
    <row r="3" spans="1:15" s="2" customFormat="1" ht="15.75" customHeight="1" x14ac:dyDescent="0.2">
      <c r="A3" s="185" t="s">
        <v>875</v>
      </c>
      <c r="B3" s="186">
        <v>378961.25</v>
      </c>
      <c r="C3" s="186">
        <v>5897820.6299999999</v>
      </c>
      <c r="D3" s="190">
        <v>201</v>
      </c>
      <c r="E3" s="186">
        <v>151.80000000000001</v>
      </c>
      <c r="F3" s="187">
        <v>290</v>
      </c>
      <c r="G3" s="188">
        <v>-50</v>
      </c>
      <c r="H3" s="189" t="s">
        <v>878</v>
      </c>
      <c r="I3" s="190"/>
      <c r="J3" s="190"/>
      <c r="K3" s="190"/>
      <c r="L3" s="184"/>
      <c r="M3" s="184"/>
      <c r="N3" s="184"/>
      <c r="O3" s="184"/>
    </row>
    <row r="4" spans="1:15" s="2" customFormat="1" ht="15.75" customHeight="1" x14ac:dyDescent="0.2">
      <c r="A4" s="185" t="s">
        <v>876</v>
      </c>
      <c r="B4" s="186">
        <v>379042.45</v>
      </c>
      <c r="C4" s="186">
        <v>5898226.5099999998</v>
      </c>
      <c r="D4" s="190">
        <v>211</v>
      </c>
      <c r="E4" s="186">
        <v>151.18</v>
      </c>
      <c r="F4" s="187">
        <v>130</v>
      </c>
      <c r="G4" s="188">
        <v>-50</v>
      </c>
      <c r="H4" s="189" t="s">
        <v>878</v>
      </c>
      <c r="I4" s="190"/>
      <c r="J4" s="190"/>
      <c r="K4" s="190"/>
      <c r="L4" s="184"/>
      <c r="M4" s="184"/>
      <c r="N4" s="184"/>
      <c r="O4" s="184"/>
    </row>
    <row r="5" spans="1:15" s="2" customFormat="1" ht="15.75" customHeight="1" thickBot="1" x14ac:dyDescent="0.25">
      <c r="A5" s="191" t="s">
        <v>877</v>
      </c>
      <c r="B5" s="192">
        <v>379375</v>
      </c>
      <c r="C5" s="192">
        <v>5898465</v>
      </c>
      <c r="D5" s="196">
        <v>203</v>
      </c>
      <c r="E5" s="192">
        <v>157.28</v>
      </c>
      <c r="F5" s="193">
        <v>130</v>
      </c>
      <c r="G5" s="194">
        <v>-50</v>
      </c>
      <c r="H5" s="195" t="s">
        <v>878</v>
      </c>
      <c r="I5" s="196"/>
      <c r="J5" s="196"/>
      <c r="K5" s="196"/>
      <c r="L5" s="197"/>
      <c r="M5" s="197"/>
      <c r="N5" s="197"/>
      <c r="O5" s="197"/>
    </row>
    <row r="6" spans="1:15" s="2" customFormat="1" ht="15.75" customHeight="1" thickBot="1" x14ac:dyDescent="0.3">
      <c r="A6" s="136" t="s">
        <v>760</v>
      </c>
      <c r="B6" s="168">
        <v>376198</v>
      </c>
      <c r="C6" s="168">
        <v>5897531</v>
      </c>
      <c r="D6" s="219">
        <v>192.37971297799999</v>
      </c>
      <c r="E6" s="12">
        <v>129</v>
      </c>
      <c r="F6" s="169">
        <v>20</v>
      </c>
      <c r="G6" s="170">
        <v>-50</v>
      </c>
      <c r="H6" s="12">
        <v>64.2</v>
      </c>
      <c r="I6" s="12">
        <v>66.27</v>
      </c>
      <c r="J6" s="12">
        <f>'COMPO Peninsule ang'!$I6-'COMPO Peninsule ang'!$H6</f>
        <v>2.0699999999999932</v>
      </c>
      <c r="K6" s="12">
        <v>3.68</v>
      </c>
      <c r="L6" s="167"/>
      <c r="M6" s="167"/>
      <c r="N6" s="12"/>
      <c r="O6" s="167"/>
    </row>
    <row r="7" spans="1:15" s="2" customFormat="1" ht="15.75" customHeight="1" x14ac:dyDescent="0.25">
      <c r="A7" s="156" t="s">
        <v>761</v>
      </c>
      <c r="B7" s="157">
        <v>376198</v>
      </c>
      <c r="C7" s="157">
        <v>5897529</v>
      </c>
      <c r="D7" s="220">
        <v>192.40572222</v>
      </c>
      <c r="E7" s="74">
        <v>128.9</v>
      </c>
      <c r="F7" s="158">
        <v>360</v>
      </c>
      <c r="G7" s="145">
        <v>-50</v>
      </c>
      <c r="H7" s="74">
        <v>88</v>
      </c>
      <c r="I7" s="74">
        <v>103.25</v>
      </c>
      <c r="J7" s="74">
        <f>'COMPO Peninsule ang'!$I7-'COMPO Peninsule ang'!$H7</f>
        <v>15.25</v>
      </c>
      <c r="K7" s="74">
        <v>2.34</v>
      </c>
      <c r="L7" s="75"/>
      <c r="M7" s="75"/>
      <c r="N7" s="74"/>
      <c r="O7" s="75"/>
    </row>
    <row r="8" spans="1:15" s="2" customFormat="1" ht="15.75" customHeight="1" thickBot="1" x14ac:dyDescent="0.3">
      <c r="A8" s="171" t="s">
        <v>46</v>
      </c>
      <c r="B8" s="172"/>
      <c r="C8" s="172"/>
      <c r="D8" s="173"/>
      <c r="E8" s="173"/>
      <c r="F8" s="174"/>
      <c r="G8" s="175"/>
      <c r="H8" s="144">
        <v>95</v>
      </c>
      <c r="I8" s="144">
        <v>103.25</v>
      </c>
      <c r="J8" s="144">
        <f>'COMPO Peninsule ang'!$I8-'COMPO Peninsule ang'!$H8</f>
        <v>8.25</v>
      </c>
      <c r="K8" s="144">
        <v>3.86</v>
      </c>
      <c r="L8" s="143"/>
      <c r="M8" s="143"/>
      <c r="N8" s="144"/>
      <c r="O8" s="143"/>
    </row>
    <row r="9" spans="1:15" s="2" customFormat="1" ht="15.75" customHeight="1" thickBot="1" x14ac:dyDescent="0.3">
      <c r="A9" s="136" t="s">
        <v>762</v>
      </c>
      <c r="B9" s="168">
        <v>376198</v>
      </c>
      <c r="C9" s="168">
        <v>5897529</v>
      </c>
      <c r="D9" s="219">
        <v>192.40572222</v>
      </c>
      <c r="E9" s="12">
        <v>180</v>
      </c>
      <c r="F9" s="169">
        <v>0</v>
      </c>
      <c r="G9" s="170">
        <v>-65</v>
      </c>
      <c r="H9" s="12">
        <v>129.6</v>
      </c>
      <c r="I9" s="12">
        <v>134.66</v>
      </c>
      <c r="J9" s="12">
        <f>'COMPO Peninsule ang'!$I9-'COMPO Peninsule ang'!$H9</f>
        <v>5.0600000000000023</v>
      </c>
      <c r="K9" s="12">
        <v>5.05</v>
      </c>
      <c r="L9" s="167"/>
      <c r="M9" s="167"/>
      <c r="N9" s="12"/>
      <c r="O9" s="167"/>
    </row>
    <row r="10" spans="1:15" s="2" customFormat="1" ht="15.75" customHeight="1" x14ac:dyDescent="0.2">
      <c r="A10" s="159" t="s">
        <v>800</v>
      </c>
      <c r="B10" s="176">
        <v>376234</v>
      </c>
      <c r="C10" s="176">
        <v>5897509</v>
      </c>
      <c r="D10" s="220">
        <v>193.27986644500001</v>
      </c>
      <c r="E10" s="8">
        <v>174</v>
      </c>
      <c r="F10" s="92">
        <v>32.1</v>
      </c>
      <c r="G10" s="79">
        <v>-66</v>
      </c>
      <c r="H10" s="3">
        <v>5.95</v>
      </c>
      <c r="I10" s="3">
        <v>7.4</v>
      </c>
      <c r="J10" s="3">
        <f>I10-H10</f>
        <v>1.4500000000000002</v>
      </c>
      <c r="K10" s="3">
        <v>2.19</v>
      </c>
      <c r="N10" s="3"/>
    </row>
    <row r="11" spans="1:15" s="2" customFormat="1" ht="15.75" customHeight="1" thickBot="1" x14ac:dyDescent="0.25">
      <c r="A11" s="159"/>
      <c r="B11" s="160"/>
      <c r="C11" s="160"/>
      <c r="D11" s="221"/>
      <c r="E11" s="8"/>
      <c r="F11" s="92"/>
      <c r="G11" s="79"/>
      <c r="H11" s="3">
        <v>43</v>
      </c>
      <c r="I11" s="3">
        <v>46.5</v>
      </c>
      <c r="J11" s="3">
        <f>I11-H11</f>
        <v>3.5</v>
      </c>
      <c r="K11" s="3">
        <v>4.66</v>
      </c>
      <c r="N11" s="3"/>
    </row>
    <row r="12" spans="1:15" s="2" customFormat="1" ht="15.75" customHeight="1" thickBot="1" x14ac:dyDescent="0.25">
      <c r="A12" s="136" t="s">
        <v>799</v>
      </c>
      <c r="B12" s="161">
        <v>376210</v>
      </c>
      <c r="C12" s="161">
        <v>5897471</v>
      </c>
      <c r="D12" s="217">
        <v>193.06075786599999</v>
      </c>
      <c r="E12" s="162">
        <v>144</v>
      </c>
      <c r="F12" s="91">
        <v>30</v>
      </c>
      <c r="G12" s="81">
        <v>-65</v>
      </c>
      <c r="H12" s="12" t="s">
        <v>290</v>
      </c>
      <c r="I12" s="12"/>
      <c r="J12" s="12"/>
      <c r="K12" s="12"/>
      <c r="L12" s="167"/>
      <c r="M12" s="167"/>
      <c r="N12" s="12"/>
      <c r="O12" s="167"/>
    </row>
    <row r="13" spans="1:15" s="2" customFormat="1" ht="15.75" customHeight="1" x14ac:dyDescent="0.25">
      <c r="A13" s="179" t="s">
        <v>934</v>
      </c>
      <c r="B13" s="157">
        <v>376176</v>
      </c>
      <c r="C13" s="157">
        <v>5897593</v>
      </c>
      <c r="D13" s="74">
        <v>187</v>
      </c>
      <c r="E13" s="74">
        <v>165</v>
      </c>
      <c r="F13" s="74">
        <v>315</v>
      </c>
      <c r="G13" s="74">
        <v>-60</v>
      </c>
      <c r="H13" s="74">
        <v>7.5</v>
      </c>
      <c r="I13" s="74">
        <v>11.5</v>
      </c>
      <c r="J13" s="74">
        <f>I13-H13</f>
        <v>4</v>
      </c>
      <c r="K13" s="74">
        <v>0.37</v>
      </c>
      <c r="L13" s="75">
        <v>41.86</v>
      </c>
      <c r="M13" s="75"/>
      <c r="N13" s="74">
        <v>52.6</v>
      </c>
      <c r="O13" s="75"/>
    </row>
    <row r="14" spans="1:15" s="2" customFormat="1" ht="15.75" customHeight="1" x14ac:dyDescent="0.25">
      <c r="A14" s="180"/>
      <c r="D14" s="3"/>
      <c r="F14" s="79"/>
      <c r="G14" s="79"/>
      <c r="H14" s="3">
        <v>23.6</v>
      </c>
      <c r="I14" s="3">
        <v>31.5</v>
      </c>
      <c r="J14" s="3">
        <f>I14-H14</f>
        <v>7.8999999999999986</v>
      </c>
      <c r="K14" s="3">
        <v>0.3</v>
      </c>
      <c r="L14" s="2">
        <v>43.97</v>
      </c>
      <c r="N14" s="3">
        <v>88.63</v>
      </c>
    </row>
    <row r="15" spans="1:15" ht="15.75" customHeight="1" x14ac:dyDescent="0.25">
      <c r="A15" s="25"/>
      <c r="D15" s="3"/>
      <c r="H15" s="6">
        <v>48</v>
      </c>
      <c r="I15" s="6">
        <v>105.3</v>
      </c>
      <c r="J15" s="6">
        <f>I15-H15</f>
        <v>57.3</v>
      </c>
      <c r="K15" s="6">
        <v>0.52</v>
      </c>
      <c r="L15" s="4">
        <v>45.92</v>
      </c>
      <c r="N15" s="6">
        <v>38.159999999999997</v>
      </c>
    </row>
    <row r="16" spans="1:15" ht="15.75" customHeight="1" x14ac:dyDescent="0.25">
      <c r="A16" s="22" t="s">
        <v>46</v>
      </c>
      <c r="D16" s="3"/>
      <c r="H16" s="6">
        <v>48</v>
      </c>
      <c r="I16" s="6">
        <v>66</v>
      </c>
      <c r="J16" s="6">
        <f>I16-H16</f>
        <v>18</v>
      </c>
      <c r="K16" s="6">
        <v>0.9</v>
      </c>
      <c r="L16" s="4">
        <v>34.03</v>
      </c>
      <c r="N16" s="6">
        <v>34.479999999999997</v>
      </c>
    </row>
    <row r="17" spans="1:15" ht="15.75" customHeight="1" thickBot="1" x14ac:dyDescent="0.3">
      <c r="A17" s="181" t="s">
        <v>46</v>
      </c>
      <c r="B17" s="178"/>
      <c r="C17" s="178"/>
      <c r="D17" s="144"/>
      <c r="E17" s="178"/>
      <c r="F17" s="182"/>
      <c r="G17" s="182"/>
      <c r="H17" s="10">
        <v>84.5</v>
      </c>
      <c r="I17" s="10">
        <v>105.3</v>
      </c>
      <c r="J17" s="10">
        <f>I17-H17</f>
        <v>20.799999999999997</v>
      </c>
      <c r="K17" s="10">
        <v>0.56999999999999995</v>
      </c>
      <c r="L17" s="178">
        <v>25.87</v>
      </c>
      <c r="M17" s="178"/>
      <c r="N17" s="10">
        <v>12.36</v>
      </c>
      <c r="O17" s="178"/>
    </row>
    <row r="18" spans="1:15" ht="15.75" customHeight="1" thickBot="1" x14ac:dyDescent="0.3">
      <c r="A18" s="183" t="s">
        <v>935</v>
      </c>
      <c r="B18" s="164">
        <v>376442</v>
      </c>
      <c r="C18" s="164">
        <v>5897352</v>
      </c>
      <c r="D18" s="219">
        <v>197.90037938399999</v>
      </c>
      <c r="E18" s="20">
        <v>150</v>
      </c>
      <c r="F18" s="20">
        <v>330</v>
      </c>
      <c r="G18" s="20">
        <v>-60</v>
      </c>
      <c r="H18" s="155" t="s">
        <v>290</v>
      </c>
      <c r="I18" s="20"/>
      <c r="J18" s="20"/>
      <c r="K18" s="20"/>
      <c r="L18" s="155"/>
      <c r="M18" s="155"/>
      <c r="N18" s="20"/>
      <c r="O18" s="155"/>
    </row>
    <row r="19" spans="1:15" ht="15.75" customHeight="1" thickBot="1" x14ac:dyDescent="0.3">
      <c r="A19" s="183" t="s">
        <v>936</v>
      </c>
      <c r="B19" s="164">
        <v>376232</v>
      </c>
      <c r="C19" s="164">
        <v>5897427</v>
      </c>
      <c r="D19" s="219">
        <v>193.651978861</v>
      </c>
      <c r="E19" s="20">
        <v>126</v>
      </c>
      <c r="F19" s="20">
        <v>135</v>
      </c>
      <c r="G19" s="20">
        <v>-60</v>
      </c>
      <c r="H19" s="155">
        <v>78.5</v>
      </c>
      <c r="I19" s="20">
        <v>80.3</v>
      </c>
      <c r="J19" s="20">
        <f>I19-H19</f>
        <v>1.7999999999999972</v>
      </c>
      <c r="K19" s="20">
        <v>0.72</v>
      </c>
      <c r="L19" s="155">
        <v>153.11000000000001</v>
      </c>
      <c r="M19" s="155"/>
      <c r="N19" s="20">
        <v>44.33</v>
      </c>
      <c r="O19" s="155"/>
    </row>
    <row r="20" spans="1:15" ht="15.75" customHeight="1" thickBot="1" x14ac:dyDescent="0.3">
      <c r="A20" s="183" t="s">
        <v>937</v>
      </c>
      <c r="B20" s="164">
        <v>376143</v>
      </c>
      <c r="C20" s="164">
        <v>5897503</v>
      </c>
      <c r="D20" s="219">
        <v>191.46905317299999</v>
      </c>
      <c r="E20" s="20">
        <v>146.19999999999999</v>
      </c>
      <c r="F20" s="20">
        <v>315</v>
      </c>
      <c r="G20" s="20">
        <v>-50</v>
      </c>
      <c r="H20" s="155">
        <v>30.5</v>
      </c>
      <c r="I20" s="20">
        <v>31.6</v>
      </c>
      <c r="J20" s="20">
        <f>I20-H20</f>
        <v>1.1000000000000014</v>
      </c>
      <c r="K20" s="20">
        <v>1.31</v>
      </c>
      <c r="L20" s="155">
        <v>28</v>
      </c>
      <c r="M20" s="155"/>
      <c r="N20" s="20">
        <v>108</v>
      </c>
      <c r="O20" s="155"/>
    </row>
    <row r="21" spans="1:15" ht="15.75" customHeight="1" x14ac:dyDescent="0.25">
      <c r="A21" s="163" t="s">
        <v>938</v>
      </c>
      <c r="B21" s="165">
        <v>376338</v>
      </c>
      <c r="C21" s="165">
        <v>5897569</v>
      </c>
      <c r="D21" s="218">
        <v>190</v>
      </c>
      <c r="E21" s="166">
        <v>150</v>
      </c>
      <c r="F21" s="166">
        <v>315</v>
      </c>
      <c r="G21" s="166">
        <v>-50</v>
      </c>
      <c r="H21" s="6" t="s">
        <v>290</v>
      </c>
    </row>
    <row r="22" spans="1:15" ht="15.75" customHeight="1" x14ac:dyDescent="0.25">
      <c r="A22" s="163" t="s">
        <v>945</v>
      </c>
      <c r="B22" s="165">
        <v>376555</v>
      </c>
      <c r="C22" s="165">
        <v>5897372</v>
      </c>
      <c r="D22" s="217">
        <v>200.67942344299999</v>
      </c>
      <c r="E22" s="166">
        <v>159</v>
      </c>
      <c r="F22" s="166">
        <v>315</v>
      </c>
      <c r="G22" s="166">
        <v>-50</v>
      </c>
      <c r="H22" s="6" t="s">
        <v>290</v>
      </c>
    </row>
    <row r="23" spans="1:15" ht="15.75" customHeight="1" x14ac:dyDescent="0.25">
      <c r="A23" s="163" t="s">
        <v>946</v>
      </c>
      <c r="B23" s="165">
        <v>376759</v>
      </c>
      <c r="C23" s="165">
        <v>5897593</v>
      </c>
      <c r="D23" s="218">
        <v>197</v>
      </c>
      <c r="E23" s="166">
        <v>129</v>
      </c>
      <c r="F23" s="166">
        <v>315</v>
      </c>
      <c r="G23" s="166">
        <v>-60</v>
      </c>
      <c r="H23" s="6" t="s">
        <v>290</v>
      </c>
    </row>
    <row r="24" spans="1:15" ht="15.75" customHeight="1" x14ac:dyDescent="0.25">
      <c r="A24" s="163" t="s">
        <v>947</v>
      </c>
      <c r="B24" s="165">
        <v>377064</v>
      </c>
      <c r="C24" s="165">
        <v>5897440</v>
      </c>
      <c r="D24" s="217">
        <v>215.66207727599999</v>
      </c>
      <c r="E24" s="166">
        <v>201</v>
      </c>
      <c r="F24" s="166">
        <v>315</v>
      </c>
      <c r="G24" s="166">
        <v>-65</v>
      </c>
      <c r="H24" s="6" t="s">
        <v>290</v>
      </c>
    </row>
    <row r="25" spans="1:15" ht="15.75" customHeight="1" x14ac:dyDescent="0.25">
      <c r="A25" s="163" t="s">
        <v>948</v>
      </c>
      <c r="B25" s="165">
        <v>377005</v>
      </c>
      <c r="C25" s="165">
        <v>5897500</v>
      </c>
      <c r="D25" s="217">
        <v>219.67844775</v>
      </c>
      <c r="E25" s="166">
        <v>150</v>
      </c>
      <c r="F25" s="166">
        <v>315</v>
      </c>
      <c r="G25" s="166">
        <v>-50</v>
      </c>
      <c r="H25" s="6" t="s">
        <v>290</v>
      </c>
    </row>
    <row r="26" spans="1:15" ht="15.75" customHeight="1" thickBot="1" x14ac:dyDescent="0.3">
      <c r="A26" s="163" t="s">
        <v>949</v>
      </c>
      <c r="B26" s="165">
        <v>376934</v>
      </c>
      <c r="C26" s="165">
        <v>5897308</v>
      </c>
      <c r="D26" s="217">
        <v>212.13674686600001</v>
      </c>
      <c r="E26" s="166">
        <v>150</v>
      </c>
      <c r="F26" s="166">
        <v>315</v>
      </c>
      <c r="G26" s="166">
        <v>-50</v>
      </c>
      <c r="H26" s="6" t="s">
        <v>290</v>
      </c>
    </row>
    <row r="27" spans="1:15" ht="15.75" customHeight="1" x14ac:dyDescent="0.25">
      <c r="A27" s="222" t="s">
        <v>950</v>
      </c>
      <c r="B27" s="223">
        <v>376176</v>
      </c>
      <c r="C27" s="223">
        <v>5897593</v>
      </c>
      <c r="D27" s="74">
        <v>187</v>
      </c>
      <c r="E27" s="9">
        <v>219</v>
      </c>
      <c r="F27" s="9">
        <v>315</v>
      </c>
      <c r="G27" s="9">
        <v>-72</v>
      </c>
      <c r="H27" s="28">
        <v>54</v>
      </c>
      <c r="I27" s="9">
        <v>108</v>
      </c>
      <c r="J27" s="9">
        <v>54</v>
      </c>
      <c r="K27" s="9">
        <v>0.73</v>
      </c>
      <c r="L27" s="28">
        <v>38.94</v>
      </c>
      <c r="M27" s="28"/>
      <c r="N27" s="9">
        <v>14.18</v>
      </c>
      <c r="O27" s="28"/>
    </row>
    <row r="28" spans="1:15" ht="15.75" customHeight="1" thickBot="1" x14ac:dyDescent="0.3">
      <c r="A28" s="224" t="s">
        <v>64</v>
      </c>
      <c r="B28" s="225"/>
      <c r="C28" s="225"/>
      <c r="D28" s="144"/>
      <c r="E28" s="10"/>
      <c r="F28" s="10"/>
      <c r="G28" s="10"/>
      <c r="H28" s="226">
        <v>55</v>
      </c>
      <c r="I28" s="227">
        <v>79.5</v>
      </c>
      <c r="J28" s="10">
        <v>24.5</v>
      </c>
      <c r="K28" s="227">
        <v>0.91</v>
      </c>
      <c r="L28" s="226">
        <v>29.61</v>
      </c>
      <c r="M28" s="226"/>
      <c r="N28" s="227">
        <v>16.89</v>
      </c>
      <c r="O28" s="226"/>
    </row>
  </sheetData>
  <pageMargins left="0.70866141732283472" right="0.70866141732283472" top="0.74803149606299213" bottom="0.74803149606299213" header="0.31496062992125984" footer="0.31496062992125984"/>
  <pageSetup paperSize="119" scale="73" orientation="portrait" horizontalDpi="1200" verticalDpi="1200" r:id="rId1"/>
  <headerFooter>
    <oddHeader>&amp;L&amp;G&amp;RLa Pointe Area
drillhole composite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N27"/>
  <sheetViews>
    <sheetView zoomScaleNormal="100" workbookViewId="0">
      <pane ySplit="1" topLeftCell="A2" activePane="bottomLeft" state="frozen"/>
      <selection activeCell="B344" sqref="B344"/>
      <selection pane="bottomLeft" activeCell="J6" sqref="H6:K27"/>
    </sheetView>
  </sheetViews>
  <sheetFormatPr baseColWidth="10" defaultColWidth="11.42578125" defaultRowHeight="15.75" customHeight="1" x14ac:dyDescent="0.25"/>
  <cols>
    <col min="1" max="5" width="13.140625" style="4" customWidth="1"/>
    <col min="6" max="7" width="13.140625" style="29" customWidth="1"/>
    <col min="8" max="8" width="12" style="4" customWidth="1"/>
    <col min="9" max="9" width="8.85546875" style="6" customWidth="1"/>
    <col min="10" max="10" width="10.5703125" style="6" customWidth="1"/>
    <col min="11" max="11" width="10.7109375" style="6" customWidth="1"/>
    <col min="12" max="13" width="11.42578125" style="4"/>
    <col min="14" max="14" width="11.42578125" style="6"/>
    <col min="15" max="16384" width="11.42578125" style="4"/>
  </cols>
  <sheetData>
    <row r="1" spans="1:14" s="2" customFormat="1" ht="15.75" customHeight="1" thickBot="1" x14ac:dyDescent="0.3">
      <c r="A1" s="67" t="s">
        <v>47</v>
      </c>
      <c r="B1" s="68" t="s">
        <v>277</v>
      </c>
      <c r="C1" s="68" t="s">
        <v>278</v>
      </c>
      <c r="D1" s="68" t="s">
        <v>279</v>
      </c>
      <c r="E1" s="68" t="s">
        <v>280</v>
      </c>
      <c r="F1" s="93" t="s">
        <v>790</v>
      </c>
      <c r="G1" s="93" t="s">
        <v>791</v>
      </c>
      <c r="H1" s="69" t="s">
        <v>48</v>
      </c>
      <c r="I1" s="69" t="s">
        <v>49</v>
      </c>
      <c r="J1" s="70" t="s">
        <v>50</v>
      </c>
      <c r="K1" s="71" t="s">
        <v>51</v>
      </c>
      <c r="L1" s="3"/>
      <c r="M1" s="3"/>
      <c r="N1" s="3"/>
    </row>
    <row r="2" spans="1:14" ht="15.75" customHeight="1" thickBot="1" x14ac:dyDescent="0.25">
      <c r="A2" s="137" t="s">
        <v>880</v>
      </c>
      <c r="B2" s="138">
        <v>378156.48</v>
      </c>
      <c r="C2" s="138">
        <v>5901572.7800000003</v>
      </c>
      <c r="D2" s="138">
        <v>213</v>
      </c>
      <c r="E2" s="138">
        <v>172.56</v>
      </c>
      <c r="F2" s="138">
        <v>310</v>
      </c>
      <c r="G2" s="138">
        <v>-50</v>
      </c>
      <c r="H2" s="591" t="s">
        <v>878</v>
      </c>
      <c r="I2" s="591"/>
      <c r="J2" s="591"/>
      <c r="K2" s="592"/>
    </row>
    <row r="3" spans="1:14" ht="15.75" customHeight="1" thickBot="1" x14ac:dyDescent="0.25">
      <c r="A3" s="137" t="s">
        <v>881</v>
      </c>
      <c r="B3" s="138">
        <v>378206.47</v>
      </c>
      <c r="C3" s="138">
        <v>5902084.5300000003</v>
      </c>
      <c r="D3" s="138">
        <v>188</v>
      </c>
      <c r="E3" s="138">
        <v>87.43</v>
      </c>
      <c r="F3" s="138">
        <v>360</v>
      </c>
      <c r="G3" s="138">
        <v>-50</v>
      </c>
      <c r="H3" s="591" t="s">
        <v>878</v>
      </c>
      <c r="I3" s="591"/>
      <c r="J3" s="591"/>
      <c r="K3" s="592"/>
    </row>
    <row r="4" spans="1:14" ht="15.75" customHeight="1" thickBot="1" x14ac:dyDescent="0.25">
      <c r="A4" s="137" t="s">
        <v>882</v>
      </c>
      <c r="B4" s="138">
        <v>378206.47</v>
      </c>
      <c r="C4" s="138">
        <v>5902084.5300000003</v>
      </c>
      <c r="D4" s="138">
        <v>188</v>
      </c>
      <c r="E4" s="138">
        <v>111.56</v>
      </c>
      <c r="F4" s="138">
        <v>360</v>
      </c>
      <c r="G4" s="138">
        <v>-65</v>
      </c>
      <c r="H4" s="591" t="s">
        <v>878</v>
      </c>
      <c r="I4" s="591"/>
      <c r="J4" s="591"/>
      <c r="K4" s="592"/>
    </row>
    <row r="5" spans="1:14" ht="15.75" customHeight="1" thickBot="1" x14ac:dyDescent="0.25">
      <c r="A5" s="137" t="s">
        <v>883</v>
      </c>
      <c r="B5" s="138">
        <v>378762.75</v>
      </c>
      <c r="C5" s="138">
        <v>5901792.3700000001</v>
      </c>
      <c r="D5" s="138">
        <v>196</v>
      </c>
      <c r="E5" s="138">
        <v>111.56</v>
      </c>
      <c r="F5" s="138">
        <v>130</v>
      </c>
      <c r="G5" s="138">
        <v>-50</v>
      </c>
      <c r="H5" s="591" t="s">
        <v>878</v>
      </c>
      <c r="I5" s="591"/>
      <c r="J5" s="591"/>
      <c r="K5" s="592"/>
    </row>
    <row r="6" spans="1:14" ht="15.75" customHeight="1" thickBot="1" x14ac:dyDescent="0.25">
      <c r="A6" s="136" t="s">
        <v>271</v>
      </c>
      <c r="B6" s="12">
        <v>379547.17</v>
      </c>
      <c r="C6" s="12">
        <v>5901770.71</v>
      </c>
      <c r="D6" s="12">
        <v>186</v>
      </c>
      <c r="E6" s="12">
        <v>111.56</v>
      </c>
      <c r="F6" s="91">
        <v>130</v>
      </c>
      <c r="G6" s="81">
        <v>-50</v>
      </c>
      <c r="H6" s="12">
        <v>32.31</v>
      </c>
      <c r="I6" s="12">
        <v>38.31</v>
      </c>
      <c r="J6" s="12">
        <v>6</v>
      </c>
      <c r="K6" s="135">
        <v>2.0299999999999998</v>
      </c>
    </row>
    <row r="7" spans="1:14" ht="15.75" customHeight="1" thickBot="1" x14ac:dyDescent="0.25">
      <c r="A7" s="137" t="s">
        <v>884</v>
      </c>
      <c r="B7" s="138">
        <v>378276.24</v>
      </c>
      <c r="C7" s="138">
        <v>5901844.6399999997</v>
      </c>
      <c r="D7" s="138">
        <v>209</v>
      </c>
      <c r="E7" s="138">
        <v>74</v>
      </c>
      <c r="F7" s="138">
        <v>210</v>
      </c>
      <c r="G7" s="138">
        <v>-50</v>
      </c>
      <c r="H7" s="591" t="s">
        <v>878</v>
      </c>
      <c r="I7" s="591"/>
      <c r="J7" s="591"/>
      <c r="K7" s="592"/>
    </row>
    <row r="8" spans="1:14" ht="15.75" customHeight="1" thickBot="1" x14ac:dyDescent="0.25">
      <c r="A8" s="137" t="s">
        <v>885</v>
      </c>
      <c r="B8" s="138">
        <v>378291.34</v>
      </c>
      <c r="C8" s="138">
        <v>5901814.21</v>
      </c>
      <c r="D8" s="138">
        <v>209</v>
      </c>
      <c r="E8" s="138">
        <v>74</v>
      </c>
      <c r="F8" s="138">
        <v>210</v>
      </c>
      <c r="G8" s="138">
        <v>-50</v>
      </c>
      <c r="H8" s="591" t="s">
        <v>878</v>
      </c>
      <c r="I8" s="591"/>
      <c r="J8" s="591"/>
      <c r="K8" s="592"/>
    </row>
    <row r="9" spans="1:14" ht="15.75" customHeight="1" thickBot="1" x14ac:dyDescent="0.25">
      <c r="A9" s="137" t="s">
        <v>886</v>
      </c>
      <c r="B9" s="138">
        <v>378240.38</v>
      </c>
      <c r="C9" s="138">
        <v>5901770.7199999997</v>
      </c>
      <c r="D9" s="138">
        <v>213</v>
      </c>
      <c r="E9" s="138">
        <v>110</v>
      </c>
      <c r="F9" s="138">
        <v>130</v>
      </c>
      <c r="G9" s="138">
        <v>-50</v>
      </c>
      <c r="H9" s="591" t="s">
        <v>878</v>
      </c>
      <c r="I9" s="591"/>
      <c r="J9" s="591"/>
      <c r="K9" s="592"/>
    </row>
    <row r="10" spans="1:14" ht="15.75" customHeight="1" thickBot="1" x14ac:dyDescent="0.25">
      <c r="A10" s="137" t="s">
        <v>887</v>
      </c>
      <c r="B10" s="138">
        <v>378261.63</v>
      </c>
      <c r="C10" s="138">
        <v>5901684.0599999996</v>
      </c>
      <c r="D10" s="138">
        <v>209</v>
      </c>
      <c r="E10" s="138">
        <v>146</v>
      </c>
      <c r="F10" s="138">
        <v>130</v>
      </c>
      <c r="G10" s="138">
        <v>-50</v>
      </c>
      <c r="H10" s="591" t="s">
        <v>878</v>
      </c>
      <c r="I10" s="591"/>
      <c r="J10" s="591"/>
      <c r="K10" s="592"/>
    </row>
    <row r="11" spans="1:14" ht="15.75" customHeight="1" thickBot="1" x14ac:dyDescent="0.25">
      <c r="A11" s="137" t="s">
        <v>888</v>
      </c>
      <c r="B11" s="138">
        <v>379518.29</v>
      </c>
      <c r="C11" s="138">
        <v>5901815.6600000001</v>
      </c>
      <c r="D11" s="138">
        <v>198</v>
      </c>
      <c r="E11" s="138">
        <v>122</v>
      </c>
      <c r="F11" s="138">
        <v>170</v>
      </c>
      <c r="G11" s="138">
        <v>-50</v>
      </c>
      <c r="H11" s="591" t="s">
        <v>878</v>
      </c>
      <c r="I11" s="591"/>
      <c r="J11" s="591"/>
      <c r="K11" s="592"/>
    </row>
    <row r="12" spans="1:14" ht="15.75" customHeight="1" thickBot="1" x14ac:dyDescent="0.25">
      <c r="A12" s="137" t="s">
        <v>889</v>
      </c>
      <c r="B12" s="138">
        <v>379662.24</v>
      </c>
      <c r="C12" s="138">
        <v>5901827</v>
      </c>
      <c r="D12" s="138">
        <v>195</v>
      </c>
      <c r="E12" s="138">
        <v>115</v>
      </c>
      <c r="F12" s="138">
        <v>170</v>
      </c>
      <c r="G12" s="138">
        <v>-50</v>
      </c>
      <c r="H12" s="591" t="s">
        <v>878</v>
      </c>
      <c r="I12" s="591"/>
      <c r="J12" s="591"/>
      <c r="K12" s="592"/>
    </row>
    <row r="13" spans="1:14" ht="15.75" customHeight="1" thickBot="1" x14ac:dyDescent="0.25">
      <c r="A13" s="137" t="s">
        <v>890</v>
      </c>
      <c r="B13" s="138">
        <v>379230.44</v>
      </c>
      <c r="C13" s="138">
        <v>5901923.0499999998</v>
      </c>
      <c r="D13" s="138">
        <v>188</v>
      </c>
      <c r="E13" s="138">
        <v>21.1</v>
      </c>
      <c r="F13" s="138">
        <v>130</v>
      </c>
      <c r="G13" s="138">
        <v>-50</v>
      </c>
      <c r="H13" s="591" t="s">
        <v>878</v>
      </c>
      <c r="I13" s="591"/>
      <c r="J13" s="591"/>
      <c r="K13" s="592"/>
    </row>
    <row r="14" spans="1:14" ht="15.75" customHeight="1" thickBot="1" x14ac:dyDescent="0.35">
      <c r="A14" s="137" t="s">
        <v>891</v>
      </c>
      <c r="B14" s="138">
        <v>379233.49</v>
      </c>
      <c r="C14" s="138">
        <v>5901923.0499999998</v>
      </c>
      <c r="D14" s="138">
        <v>188</v>
      </c>
      <c r="E14" s="138">
        <v>92</v>
      </c>
      <c r="F14" s="138">
        <v>130</v>
      </c>
      <c r="G14" s="138">
        <v>-50</v>
      </c>
      <c r="H14" s="591" t="s">
        <v>878</v>
      </c>
      <c r="I14" s="591"/>
      <c r="J14" s="591"/>
      <c r="K14" s="592"/>
    </row>
    <row r="15" spans="1:14" s="2" customFormat="1" ht="15.75" customHeight="1" thickBot="1" x14ac:dyDescent="0.35">
      <c r="A15" s="40" t="s">
        <v>795</v>
      </c>
      <c r="B15" s="46">
        <v>379615</v>
      </c>
      <c r="C15" s="46">
        <v>5901738</v>
      </c>
      <c r="D15" s="47">
        <v>203</v>
      </c>
      <c r="E15" s="17">
        <v>150</v>
      </c>
      <c r="F15" s="73">
        <v>356.6</v>
      </c>
      <c r="G15" s="108">
        <v>-48.9</v>
      </c>
      <c r="H15" s="16">
        <v>122.5</v>
      </c>
      <c r="I15" s="16">
        <v>125</v>
      </c>
      <c r="J15" s="16">
        <f>I15-H15</f>
        <v>2.5</v>
      </c>
      <c r="K15" s="41">
        <v>1.03</v>
      </c>
      <c r="N15" s="3"/>
    </row>
    <row r="16" spans="1:14" ht="15.75" customHeight="1" x14ac:dyDescent="0.3">
      <c r="A16" s="26" t="s">
        <v>763</v>
      </c>
      <c r="B16" s="72">
        <v>379760</v>
      </c>
      <c r="C16" s="72">
        <v>5901710</v>
      </c>
      <c r="D16" s="72">
        <v>208</v>
      </c>
      <c r="E16" s="28">
        <v>204</v>
      </c>
      <c r="F16" s="112">
        <v>358.8</v>
      </c>
      <c r="G16" s="107">
        <v>-46.4</v>
      </c>
      <c r="H16" s="9">
        <v>38.799999999999997</v>
      </c>
      <c r="I16" s="9">
        <v>45</v>
      </c>
      <c r="J16" s="9">
        <f>I16-H16</f>
        <v>6.2000000000000028</v>
      </c>
      <c r="K16" s="27">
        <v>0.59</v>
      </c>
    </row>
    <row r="17" spans="1:11" ht="15.75" customHeight="1" x14ac:dyDescent="0.3">
      <c r="A17" s="42"/>
      <c r="B17" s="43"/>
      <c r="C17" s="43"/>
      <c r="D17" s="43"/>
      <c r="E17" s="19"/>
      <c r="F17" s="111"/>
      <c r="G17" s="106"/>
      <c r="H17" s="15">
        <v>81</v>
      </c>
      <c r="I17" s="15">
        <v>90</v>
      </c>
      <c r="J17" s="15">
        <f t="shared" ref="J17:J20" si="0">I17-H17</f>
        <v>9</v>
      </c>
      <c r="K17" s="44">
        <v>1.1000000000000001</v>
      </c>
    </row>
    <row r="18" spans="1:11" ht="15.75" customHeight="1" x14ac:dyDescent="0.3">
      <c r="A18" s="25"/>
      <c r="B18" s="29"/>
      <c r="C18" s="29"/>
      <c r="D18" s="29"/>
      <c r="F18" s="110"/>
      <c r="G18" s="105"/>
      <c r="H18" s="6">
        <v>104.5</v>
      </c>
      <c r="I18" s="6">
        <v>111.4</v>
      </c>
      <c r="J18" s="6">
        <f t="shared" si="0"/>
        <v>6.9000000000000057</v>
      </c>
      <c r="K18" s="24">
        <v>0.72</v>
      </c>
    </row>
    <row r="19" spans="1:11" ht="15.75" customHeight="1" x14ac:dyDescent="0.25">
      <c r="A19" s="42"/>
      <c r="B19" s="43"/>
      <c r="C19" s="43"/>
      <c r="D19" s="43"/>
      <c r="E19" s="19"/>
      <c r="F19" s="111"/>
      <c r="G19" s="106"/>
      <c r="H19" s="15">
        <v>143.5</v>
      </c>
      <c r="I19" s="15">
        <v>149</v>
      </c>
      <c r="J19" s="15">
        <f t="shared" si="0"/>
        <v>5.5</v>
      </c>
      <c r="K19" s="44">
        <v>1.23</v>
      </c>
    </row>
    <row r="20" spans="1:11" ht="15.75" customHeight="1" thickBot="1" x14ac:dyDescent="0.3">
      <c r="A20" s="22" t="s">
        <v>46</v>
      </c>
      <c r="B20" s="29"/>
      <c r="C20" s="29"/>
      <c r="D20" s="29"/>
      <c r="F20" s="110"/>
      <c r="G20" s="105"/>
      <c r="H20" s="6">
        <v>143.5</v>
      </c>
      <c r="I20" s="6">
        <v>146</v>
      </c>
      <c r="J20" s="6">
        <f t="shared" si="0"/>
        <v>2.5</v>
      </c>
      <c r="K20" s="24">
        <v>1.81</v>
      </c>
    </row>
    <row r="21" spans="1:11" ht="15.75" customHeight="1" thickBot="1" x14ac:dyDescent="0.3">
      <c r="A21" s="40" t="s">
        <v>764</v>
      </c>
      <c r="B21" s="73">
        <v>379866</v>
      </c>
      <c r="C21" s="73">
        <v>5901751</v>
      </c>
      <c r="D21" s="73">
        <v>200</v>
      </c>
      <c r="E21" s="559">
        <v>123</v>
      </c>
      <c r="F21" s="109">
        <v>355</v>
      </c>
      <c r="G21" s="104">
        <v>-50</v>
      </c>
      <c r="H21" s="16">
        <v>18</v>
      </c>
      <c r="I21" s="16">
        <v>19.5</v>
      </c>
      <c r="J21" s="16">
        <v>1.5</v>
      </c>
      <c r="K21" s="41">
        <v>2.11</v>
      </c>
    </row>
    <row r="22" spans="1:11" ht="15.75" customHeight="1" x14ac:dyDescent="0.2">
      <c r="A22" s="26" t="s">
        <v>796</v>
      </c>
      <c r="B22" s="38">
        <v>379663</v>
      </c>
      <c r="C22" s="38">
        <v>5901653</v>
      </c>
      <c r="D22" s="39">
        <v>212</v>
      </c>
      <c r="E22" s="13">
        <v>158</v>
      </c>
      <c r="F22" s="72">
        <v>355</v>
      </c>
      <c r="G22" s="95">
        <v>-50</v>
      </c>
      <c r="H22" s="9">
        <v>12</v>
      </c>
      <c r="I22" s="9">
        <v>13.5</v>
      </c>
      <c r="J22" s="9">
        <f t="shared" ref="J22:J26" si="1">I22-H22</f>
        <v>1.5</v>
      </c>
      <c r="K22" s="27">
        <v>1.27</v>
      </c>
    </row>
    <row r="23" spans="1:11" ht="15.75" customHeight="1" x14ac:dyDescent="0.2">
      <c r="A23" s="60"/>
      <c r="B23" s="45"/>
      <c r="C23" s="45"/>
      <c r="D23" s="45"/>
      <c r="E23" s="14"/>
      <c r="F23" s="113"/>
      <c r="G23" s="43"/>
      <c r="H23" s="15">
        <v>57.5</v>
      </c>
      <c r="I23" s="15">
        <v>72.5</v>
      </c>
      <c r="J23" s="15">
        <f t="shared" si="1"/>
        <v>15</v>
      </c>
      <c r="K23" s="44">
        <v>1.27</v>
      </c>
    </row>
    <row r="24" spans="1:11" ht="15.75" customHeight="1" thickBot="1" x14ac:dyDescent="0.25">
      <c r="A24" s="22"/>
      <c r="B24" s="36"/>
      <c r="C24" s="36"/>
      <c r="D24" s="36"/>
      <c r="E24" s="7"/>
      <c r="F24" s="98"/>
      <c r="H24" s="6">
        <v>135</v>
      </c>
      <c r="I24" s="6">
        <v>136</v>
      </c>
      <c r="J24" s="6">
        <f t="shared" si="1"/>
        <v>1</v>
      </c>
      <c r="K24" s="24">
        <v>2.52</v>
      </c>
    </row>
    <row r="25" spans="1:11" ht="15.75" customHeight="1" x14ac:dyDescent="0.2">
      <c r="A25" s="40" t="s">
        <v>797</v>
      </c>
      <c r="B25" s="46">
        <v>378253</v>
      </c>
      <c r="C25" s="46">
        <v>5901861</v>
      </c>
      <c r="D25" s="47">
        <v>208</v>
      </c>
      <c r="E25" s="17">
        <v>123</v>
      </c>
      <c r="F25" s="73">
        <v>210</v>
      </c>
      <c r="G25" s="108">
        <v>-50</v>
      </c>
      <c r="H25" s="16">
        <v>61.95</v>
      </c>
      <c r="I25" s="16">
        <v>63</v>
      </c>
      <c r="J25" s="16">
        <f t="shared" si="1"/>
        <v>1.0499999999999972</v>
      </c>
      <c r="K25" s="41">
        <v>1.54</v>
      </c>
    </row>
    <row r="26" spans="1:11" ht="15.75" customHeight="1" thickBot="1" x14ac:dyDescent="0.25">
      <c r="A26" s="22"/>
      <c r="B26" s="36"/>
      <c r="C26" s="36"/>
      <c r="D26" s="36"/>
      <c r="E26" s="7"/>
      <c r="F26" s="98"/>
      <c r="H26" s="6">
        <v>80</v>
      </c>
      <c r="I26" s="6">
        <v>83</v>
      </c>
      <c r="J26" s="6">
        <f t="shared" si="1"/>
        <v>3</v>
      </c>
      <c r="K26" s="24">
        <v>1.38</v>
      </c>
    </row>
    <row r="27" spans="1:11" ht="15.75" customHeight="1" x14ac:dyDescent="0.2">
      <c r="A27" s="40" t="s">
        <v>798</v>
      </c>
      <c r="B27" s="46">
        <v>378295</v>
      </c>
      <c r="C27" s="46">
        <v>5901795</v>
      </c>
      <c r="D27" s="47">
        <v>209</v>
      </c>
      <c r="E27" s="17">
        <v>150</v>
      </c>
      <c r="F27" s="73">
        <v>300</v>
      </c>
      <c r="G27" s="108">
        <v>-50</v>
      </c>
      <c r="H27" s="16">
        <v>130.5</v>
      </c>
      <c r="I27" s="16">
        <v>131.5</v>
      </c>
      <c r="J27" s="16">
        <v>1</v>
      </c>
      <c r="K27" s="41">
        <v>6.39</v>
      </c>
    </row>
  </sheetData>
  <mergeCells count="12">
    <mergeCell ref="H14:K14"/>
    <mergeCell ref="H2:K2"/>
    <mergeCell ref="H3:K3"/>
    <mergeCell ref="H4:K4"/>
    <mergeCell ref="H5:K5"/>
    <mergeCell ref="H7:K7"/>
    <mergeCell ref="H8:K8"/>
    <mergeCell ref="H9:K9"/>
    <mergeCell ref="H10:K10"/>
    <mergeCell ref="H11:K11"/>
    <mergeCell ref="H12:K12"/>
    <mergeCell ref="H13:K13"/>
  </mergeCells>
  <pageMargins left="0.70866141732283472" right="0.70866141732283472" top="0.74803149606299213" bottom="0.74803149606299213" header="0.31496062992125984" footer="0.31496062992125984"/>
  <pageSetup paperSize="119" scale="73" orientation="portrait" horizontalDpi="1200" verticalDpi="1200" r:id="rId1"/>
  <headerFooter>
    <oddHeader>&amp;L&amp;G&amp;RLa Pointe Area
drillhole composite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O458"/>
  <sheetViews>
    <sheetView topLeftCell="A448" zoomScale="130" zoomScaleNormal="130" workbookViewId="0">
      <selection activeCell="K453" sqref="K453"/>
    </sheetView>
  </sheetViews>
  <sheetFormatPr baseColWidth="10" defaultRowHeight="15" x14ac:dyDescent="0.25"/>
  <cols>
    <col min="11" max="11" width="11.42578125" customWidth="1"/>
    <col min="12" max="14" width="11.42578125" hidden="1" customWidth="1"/>
  </cols>
  <sheetData>
    <row r="1" spans="1:14" ht="15.75" thickBot="1" x14ac:dyDescent="0.3">
      <c r="A1" s="340" t="s">
        <v>47</v>
      </c>
      <c r="B1" s="341" t="s">
        <v>277</v>
      </c>
      <c r="C1" s="341" t="s">
        <v>278</v>
      </c>
      <c r="D1" s="342" t="s">
        <v>279</v>
      </c>
      <c r="E1" s="342" t="s">
        <v>280</v>
      </c>
      <c r="F1" s="341" t="s">
        <v>790</v>
      </c>
      <c r="G1" s="341" t="s">
        <v>792</v>
      </c>
      <c r="H1" s="343" t="s">
        <v>48</v>
      </c>
      <c r="I1" s="343" t="s">
        <v>49</v>
      </c>
      <c r="J1" s="344" t="s">
        <v>50</v>
      </c>
      <c r="K1" s="343" t="s">
        <v>51</v>
      </c>
      <c r="L1" s="139" t="s">
        <v>915</v>
      </c>
      <c r="M1" s="139" t="s">
        <v>917</v>
      </c>
      <c r="N1" s="139" t="s">
        <v>916</v>
      </c>
    </row>
    <row r="2" spans="1:14" x14ac:dyDescent="0.25">
      <c r="A2" s="243" t="s">
        <v>250</v>
      </c>
      <c r="B2" s="200" t="s">
        <v>1389</v>
      </c>
      <c r="C2" s="200" t="s">
        <v>1390</v>
      </c>
      <c r="D2" s="244" t="s">
        <v>1234</v>
      </c>
      <c r="E2" s="201" t="s">
        <v>1388</v>
      </c>
      <c r="F2" s="200">
        <v>40</v>
      </c>
      <c r="G2" s="204">
        <v>-60</v>
      </c>
      <c r="H2" s="201" t="s">
        <v>321</v>
      </c>
      <c r="I2" s="201" t="s">
        <v>108</v>
      </c>
      <c r="J2" s="201" t="s">
        <v>322</v>
      </c>
      <c r="K2" s="201" t="s">
        <v>323</v>
      </c>
      <c r="L2" s="202"/>
      <c r="M2" s="203"/>
      <c r="N2" s="202"/>
    </row>
    <row r="3" spans="1:14" x14ac:dyDescent="0.25">
      <c r="A3" s="246"/>
      <c r="B3" s="247"/>
      <c r="C3" s="247"/>
      <c r="D3" s="248"/>
      <c r="E3" s="249"/>
      <c r="F3" s="250"/>
      <c r="G3" s="251"/>
      <c r="H3" s="252" t="s">
        <v>625</v>
      </c>
      <c r="I3" s="252" t="s">
        <v>708</v>
      </c>
      <c r="J3" s="252" t="s">
        <v>533</v>
      </c>
      <c r="K3" s="252" t="s">
        <v>324</v>
      </c>
      <c r="L3" s="253"/>
      <c r="M3" s="254"/>
      <c r="N3" s="253"/>
    </row>
    <row r="4" spans="1:14" x14ac:dyDescent="0.25">
      <c r="A4" s="255"/>
      <c r="B4" s="256"/>
      <c r="C4" s="256"/>
      <c r="D4" s="257"/>
      <c r="E4" s="258"/>
      <c r="F4" s="259"/>
      <c r="G4" s="260"/>
      <c r="H4" s="261" t="s">
        <v>626</v>
      </c>
      <c r="I4" s="261" t="s">
        <v>647</v>
      </c>
      <c r="J4" s="261" t="s">
        <v>171</v>
      </c>
      <c r="K4" s="261" t="s">
        <v>34</v>
      </c>
      <c r="L4" s="245"/>
      <c r="M4" s="210"/>
      <c r="N4" s="245"/>
    </row>
    <row r="5" spans="1:14" ht="15.75" thickBot="1" x14ac:dyDescent="0.3">
      <c r="A5" s="246"/>
      <c r="B5" s="247"/>
      <c r="C5" s="247"/>
      <c r="D5" s="248"/>
      <c r="E5" s="249"/>
      <c r="F5" s="250"/>
      <c r="G5" s="251"/>
      <c r="H5" s="252" t="s">
        <v>571</v>
      </c>
      <c r="I5" s="252" t="s">
        <v>621</v>
      </c>
      <c r="J5" s="252" t="s">
        <v>155</v>
      </c>
      <c r="K5" s="252" t="s">
        <v>325</v>
      </c>
      <c r="L5" s="253"/>
      <c r="M5" s="254"/>
      <c r="N5" s="253"/>
    </row>
    <row r="6" spans="1:14" x14ac:dyDescent="0.25">
      <c r="A6" s="243" t="s">
        <v>251</v>
      </c>
      <c r="B6" s="200" t="s">
        <v>1391</v>
      </c>
      <c r="C6" s="200" t="s">
        <v>1392</v>
      </c>
      <c r="D6" s="244" t="s">
        <v>1235</v>
      </c>
      <c r="E6" s="201" t="s">
        <v>1348</v>
      </c>
      <c r="F6" s="200">
        <v>130</v>
      </c>
      <c r="G6" s="204">
        <v>-48</v>
      </c>
      <c r="H6" s="201" t="s">
        <v>326</v>
      </c>
      <c r="I6" s="201">
        <v>31</v>
      </c>
      <c r="J6" s="201" t="s">
        <v>327</v>
      </c>
      <c r="K6" s="201" t="s">
        <v>328</v>
      </c>
      <c r="L6" s="202"/>
      <c r="M6" s="203"/>
      <c r="N6" s="202"/>
    </row>
    <row r="7" spans="1:14" ht="15.75" thickBot="1" x14ac:dyDescent="0.3">
      <c r="A7" s="246" t="s">
        <v>319</v>
      </c>
      <c r="B7" s="250"/>
      <c r="C7" s="250"/>
      <c r="D7" s="262"/>
      <c r="E7" s="253"/>
      <c r="F7" s="250"/>
      <c r="G7" s="251"/>
      <c r="H7" s="252" t="s">
        <v>66</v>
      </c>
      <c r="I7" s="252" t="s">
        <v>534</v>
      </c>
      <c r="J7" s="252" t="s">
        <v>560</v>
      </c>
      <c r="K7" s="252" t="s">
        <v>553</v>
      </c>
      <c r="L7" s="253"/>
      <c r="M7" s="254"/>
      <c r="N7" s="253"/>
    </row>
    <row r="8" spans="1:14" x14ac:dyDescent="0.25">
      <c r="A8" s="243" t="s">
        <v>252</v>
      </c>
      <c r="B8" s="200" t="s">
        <v>1393</v>
      </c>
      <c r="C8" s="200" t="s">
        <v>1394</v>
      </c>
      <c r="D8" s="244" t="s">
        <v>1235</v>
      </c>
      <c r="E8" s="201" t="s">
        <v>1027</v>
      </c>
      <c r="F8" s="200">
        <v>130</v>
      </c>
      <c r="G8" s="204">
        <v>-50</v>
      </c>
      <c r="H8" s="201" t="s">
        <v>627</v>
      </c>
      <c r="I8" s="201">
        <v>60</v>
      </c>
      <c r="J8" s="201" t="s">
        <v>561</v>
      </c>
      <c r="K8" s="201" t="s">
        <v>329</v>
      </c>
      <c r="L8" s="202"/>
      <c r="M8" s="203"/>
      <c r="N8" s="202"/>
    </row>
    <row r="9" spans="1:14" ht="15.75" thickBot="1" x14ac:dyDescent="0.3">
      <c r="A9" s="246" t="s">
        <v>319</v>
      </c>
      <c r="B9" s="250"/>
      <c r="C9" s="250"/>
      <c r="D9" s="262"/>
      <c r="E9" s="253"/>
      <c r="F9" s="250"/>
      <c r="G9" s="251"/>
      <c r="H9" s="252" t="s">
        <v>628</v>
      </c>
      <c r="I9" s="252">
        <v>59</v>
      </c>
      <c r="J9" s="252" t="s">
        <v>562</v>
      </c>
      <c r="K9" s="252" t="s">
        <v>330</v>
      </c>
      <c r="L9" s="253"/>
      <c r="M9" s="254"/>
      <c r="N9" s="253"/>
    </row>
    <row r="10" spans="1:14" ht="15.75" thickBot="1" x14ac:dyDescent="0.3">
      <c r="A10" s="263" t="s">
        <v>892</v>
      </c>
      <c r="B10" s="264" t="s">
        <v>1395</v>
      </c>
      <c r="C10" s="264" t="s">
        <v>1396</v>
      </c>
      <c r="D10" s="265" t="s">
        <v>1235</v>
      </c>
      <c r="E10" s="266" t="s">
        <v>56</v>
      </c>
      <c r="F10" s="264">
        <v>130</v>
      </c>
      <c r="G10" s="264">
        <v>-51</v>
      </c>
      <c r="H10" s="267" t="s">
        <v>879</v>
      </c>
      <c r="I10" s="268"/>
      <c r="J10" s="268"/>
      <c r="K10" s="268"/>
      <c r="L10" s="202"/>
      <c r="M10" s="203"/>
      <c r="N10" s="202"/>
    </row>
    <row r="11" spans="1:14" x14ac:dyDescent="0.25">
      <c r="A11" s="269" t="s">
        <v>253</v>
      </c>
      <c r="B11" s="208" t="s">
        <v>1397</v>
      </c>
      <c r="C11" s="208" t="s">
        <v>1398</v>
      </c>
      <c r="D11" s="270" t="s">
        <v>1235</v>
      </c>
      <c r="E11" s="207" t="s">
        <v>1349</v>
      </c>
      <c r="F11" s="208">
        <v>130</v>
      </c>
      <c r="G11" s="209">
        <v>-48</v>
      </c>
      <c r="H11" s="207" t="s">
        <v>572</v>
      </c>
      <c r="I11" s="207" t="s">
        <v>586</v>
      </c>
      <c r="J11" s="207" t="s">
        <v>190</v>
      </c>
      <c r="K11" s="207" t="s">
        <v>329</v>
      </c>
      <c r="L11" s="271"/>
      <c r="M11" s="272"/>
      <c r="N11" s="271"/>
    </row>
    <row r="12" spans="1:14" ht="15.75" thickBot="1" x14ac:dyDescent="0.3">
      <c r="A12" s="255"/>
      <c r="B12" s="256"/>
      <c r="C12" s="256"/>
      <c r="D12" s="257"/>
      <c r="E12" s="258"/>
      <c r="F12" s="259"/>
      <c r="G12" s="260"/>
      <c r="H12" s="261" t="s">
        <v>87</v>
      </c>
      <c r="I12" s="261" t="s">
        <v>620</v>
      </c>
      <c r="J12" s="261" t="s">
        <v>171</v>
      </c>
      <c r="K12" s="261" t="s">
        <v>110</v>
      </c>
      <c r="L12" s="245"/>
      <c r="M12" s="210"/>
      <c r="N12" s="245"/>
    </row>
    <row r="13" spans="1:14" ht="15.75" thickBot="1" x14ac:dyDescent="0.3">
      <c r="A13" s="263" t="s">
        <v>893</v>
      </c>
      <c r="B13" s="264" t="s">
        <v>1399</v>
      </c>
      <c r="C13" s="264" t="s">
        <v>1444</v>
      </c>
      <c r="D13" s="265" t="s">
        <v>1235</v>
      </c>
      <c r="E13" s="266" t="s">
        <v>1350</v>
      </c>
      <c r="F13" s="264">
        <v>130</v>
      </c>
      <c r="G13" s="264">
        <v>-50</v>
      </c>
      <c r="H13" s="267" t="s">
        <v>879</v>
      </c>
      <c r="I13" s="268"/>
      <c r="J13" s="268"/>
      <c r="K13" s="268"/>
      <c r="L13" s="271"/>
      <c r="M13" s="272"/>
      <c r="N13" s="271"/>
    </row>
    <row r="14" spans="1:14" ht="15.75" thickBot="1" x14ac:dyDescent="0.3">
      <c r="A14" s="263" t="s">
        <v>894</v>
      </c>
      <c r="B14" s="264" t="s">
        <v>1443</v>
      </c>
      <c r="C14" s="264" t="s">
        <v>1400</v>
      </c>
      <c r="D14" s="265" t="s">
        <v>1235</v>
      </c>
      <c r="E14" s="266" t="s">
        <v>1022</v>
      </c>
      <c r="F14" s="264">
        <v>130</v>
      </c>
      <c r="G14" s="264">
        <v>-50</v>
      </c>
      <c r="H14" s="267" t="s">
        <v>879</v>
      </c>
      <c r="I14" s="268"/>
      <c r="J14" s="268"/>
      <c r="K14" s="268"/>
      <c r="L14" s="202"/>
      <c r="M14" s="203"/>
      <c r="N14" s="202"/>
    </row>
    <row r="15" spans="1:14" ht="15.75" thickBot="1" x14ac:dyDescent="0.3">
      <c r="A15" s="263" t="s">
        <v>895</v>
      </c>
      <c r="B15" s="264" t="s">
        <v>1401</v>
      </c>
      <c r="C15" s="264" t="s">
        <v>1402</v>
      </c>
      <c r="D15" s="265" t="s">
        <v>1235</v>
      </c>
      <c r="E15" s="266" t="s">
        <v>87</v>
      </c>
      <c r="F15" s="264">
        <v>310</v>
      </c>
      <c r="G15" s="264">
        <v>-50</v>
      </c>
      <c r="H15" s="267" t="s">
        <v>879</v>
      </c>
      <c r="I15" s="268"/>
      <c r="J15" s="268"/>
      <c r="K15" s="268"/>
      <c r="L15" s="271"/>
      <c r="M15" s="272"/>
      <c r="N15" s="271"/>
    </row>
    <row r="16" spans="1:14" x14ac:dyDescent="0.25">
      <c r="A16" s="243" t="s">
        <v>254</v>
      </c>
      <c r="B16" s="200" t="s">
        <v>1403</v>
      </c>
      <c r="C16" s="200" t="s">
        <v>1404</v>
      </c>
      <c r="D16" s="244" t="s">
        <v>1236</v>
      </c>
      <c r="E16" s="201" t="s">
        <v>1351</v>
      </c>
      <c r="F16" s="200">
        <v>130</v>
      </c>
      <c r="G16" s="204">
        <v>-51</v>
      </c>
      <c r="H16" s="201" t="s">
        <v>573</v>
      </c>
      <c r="I16" s="201" t="s">
        <v>161</v>
      </c>
      <c r="J16" s="201" t="s">
        <v>67</v>
      </c>
      <c r="K16" s="201" t="s">
        <v>331</v>
      </c>
      <c r="L16" s="202"/>
      <c r="M16" s="203"/>
      <c r="N16" s="202"/>
    </row>
    <row r="17" spans="1:14" x14ac:dyDescent="0.25">
      <c r="A17" s="246"/>
      <c r="B17" s="247"/>
      <c r="C17" s="247"/>
      <c r="D17" s="248"/>
      <c r="E17" s="249"/>
      <c r="F17" s="250"/>
      <c r="G17" s="251"/>
      <c r="H17" s="252" t="s">
        <v>332</v>
      </c>
      <c r="I17" s="252" t="s">
        <v>333</v>
      </c>
      <c r="J17" s="252" t="s">
        <v>334</v>
      </c>
      <c r="K17" s="252" t="s">
        <v>248</v>
      </c>
      <c r="L17" s="253"/>
      <c r="M17" s="254"/>
      <c r="N17" s="253"/>
    </row>
    <row r="18" spans="1:14" ht="15.75" thickBot="1" x14ac:dyDescent="0.3">
      <c r="A18" s="255"/>
      <c r="B18" s="256"/>
      <c r="C18" s="256"/>
      <c r="D18" s="257"/>
      <c r="E18" s="258"/>
      <c r="F18" s="259"/>
      <c r="G18" s="260"/>
      <c r="H18" s="261" t="s">
        <v>335</v>
      </c>
      <c r="I18" s="261" t="s">
        <v>336</v>
      </c>
      <c r="J18" s="261" t="s">
        <v>171</v>
      </c>
      <c r="K18" s="261" t="s">
        <v>337</v>
      </c>
      <c r="L18" s="245"/>
      <c r="M18" s="210"/>
      <c r="N18" s="245"/>
    </row>
    <row r="19" spans="1:14" x14ac:dyDescent="0.25">
      <c r="A19" s="269" t="s">
        <v>255</v>
      </c>
      <c r="B19" s="208" t="s">
        <v>1405</v>
      </c>
      <c r="C19" s="208" t="s">
        <v>1406</v>
      </c>
      <c r="D19" s="270" t="s">
        <v>1235</v>
      </c>
      <c r="E19" s="207" t="s">
        <v>1352</v>
      </c>
      <c r="F19" s="208">
        <v>130</v>
      </c>
      <c r="G19" s="209">
        <v>-53</v>
      </c>
      <c r="H19" s="207" t="s">
        <v>338</v>
      </c>
      <c r="I19" s="207">
        <v>73</v>
      </c>
      <c r="J19" s="207" t="s">
        <v>339</v>
      </c>
      <c r="K19" s="207" t="s">
        <v>185</v>
      </c>
      <c r="L19" s="271"/>
      <c r="M19" s="272"/>
      <c r="N19" s="271"/>
    </row>
    <row r="20" spans="1:14" x14ac:dyDescent="0.25">
      <c r="A20" s="255" t="s">
        <v>319</v>
      </c>
      <c r="B20" s="259"/>
      <c r="C20" s="259"/>
      <c r="D20" s="273"/>
      <c r="E20" s="245"/>
      <c r="F20" s="259"/>
      <c r="G20" s="260"/>
      <c r="H20" s="261" t="s">
        <v>574</v>
      </c>
      <c r="I20" s="261" t="s">
        <v>619</v>
      </c>
      <c r="J20" s="261" t="s">
        <v>559</v>
      </c>
      <c r="K20" s="261" t="s">
        <v>340</v>
      </c>
      <c r="L20" s="245"/>
      <c r="M20" s="210"/>
      <c r="N20" s="245"/>
    </row>
    <row r="21" spans="1:14" ht="15.75" thickBot="1" x14ac:dyDescent="0.3">
      <c r="A21" s="246"/>
      <c r="B21" s="247"/>
      <c r="C21" s="247"/>
      <c r="D21" s="248"/>
      <c r="E21" s="249"/>
      <c r="F21" s="250"/>
      <c r="G21" s="251"/>
      <c r="H21" s="252" t="s">
        <v>575</v>
      </c>
      <c r="I21" s="252" t="s">
        <v>169</v>
      </c>
      <c r="J21" s="252" t="s">
        <v>171</v>
      </c>
      <c r="K21" s="252" t="s">
        <v>710</v>
      </c>
      <c r="L21" s="253"/>
      <c r="M21" s="254"/>
      <c r="N21" s="253"/>
    </row>
    <row r="22" spans="1:14" ht="15.75" thickBot="1" x14ac:dyDescent="0.3">
      <c r="A22" s="263" t="s">
        <v>896</v>
      </c>
      <c r="B22" s="264" t="s">
        <v>1407</v>
      </c>
      <c r="C22" s="264" t="s">
        <v>1408</v>
      </c>
      <c r="D22" s="265" t="s">
        <v>1235</v>
      </c>
      <c r="E22" s="266" t="s">
        <v>738</v>
      </c>
      <c r="F22" s="264">
        <v>130</v>
      </c>
      <c r="G22" s="264">
        <v>-64</v>
      </c>
      <c r="H22" s="267" t="s">
        <v>879</v>
      </c>
      <c r="I22" s="268"/>
      <c r="J22" s="268"/>
      <c r="K22" s="268"/>
      <c r="L22" s="202"/>
      <c r="M22" s="203"/>
      <c r="N22" s="202"/>
    </row>
    <row r="23" spans="1:14" ht="15.75" thickBot="1" x14ac:dyDescent="0.3">
      <c r="A23" s="263" t="s">
        <v>897</v>
      </c>
      <c r="B23" s="264" t="s">
        <v>1409</v>
      </c>
      <c r="C23" s="264" t="s">
        <v>1445</v>
      </c>
      <c r="D23" s="265" t="s">
        <v>1237</v>
      </c>
      <c r="E23" s="266" t="s">
        <v>210</v>
      </c>
      <c r="F23" s="264">
        <v>310</v>
      </c>
      <c r="G23" s="264">
        <v>-46</v>
      </c>
      <c r="H23" s="267" t="s">
        <v>879</v>
      </c>
      <c r="I23" s="268"/>
      <c r="J23" s="268"/>
      <c r="K23" s="268"/>
      <c r="L23" s="271"/>
      <c r="M23" s="272"/>
      <c r="N23" s="271"/>
    </row>
    <row r="24" spans="1:14" ht="15.75" thickBot="1" x14ac:dyDescent="0.3">
      <c r="A24" s="243" t="s">
        <v>256</v>
      </c>
      <c r="B24" s="200" t="s">
        <v>1410</v>
      </c>
      <c r="C24" s="200" t="s">
        <v>1411</v>
      </c>
      <c r="D24" s="244" t="s">
        <v>1238</v>
      </c>
      <c r="E24" s="201" t="s">
        <v>1353</v>
      </c>
      <c r="F24" s="200">
        <v>130</v>
      </c>
      <c r="G24" s="204">
        <v>-50</v>
      </c>
      <c r="H24" s="201" t="s">
        <v>133</v>
      </c>
      <c r="I24" s="201" t="s">
        <v>706</v>
      </c>
      <c r="J24" s="201" t="s">
        <v>341</v>
      </c>
      <c r="K24" s="201" t="s">
        <v>342</v>
      </c>
      <c r="L24" s="202"/>
      <c r="M24" s="203"/>
      <c r="N24" s="202"/>
    </row>
    <row r="25" spans="1:14" ht="15.75" thickBot="1" x14ac:dyDescent="0.3">
      <c r="A25" s="263" t="s">
        <v>898</v>
      </c>
      <c r="B25" s="264" t="s">
        <v>1446</v>
      </c>
      <c r="C25" s="264" t="s">
        <v>1412</v>
      </c>
      <c r="D25" s="265" t="s">
        <v>1235</v>
      </c>
      <c r="E25" s="266" t="s">
        <v>836</v>
      </c>
      <c r="F25" s="264">
        <v>130</v>
      </c>
      <c r="G25" s="264">
        <v>-50</v>
      </c>
      <c r="H25" s="267" t="s">
        <v>879</v>
      </c>
      <c r="I25" s="268"/>
      <c r="J25" s="268"/>
      <c r="K25" s="268"/>
      <c r="L25" s="271"/>
      <c r="M25" s="272"/>
      <c r="N25" s="271"/>
    </row>
    <row r="26" spans="1:14" x14ac:dyDescent="0.25">
      <c r="A26" s="243" t="s">
        <v>257</v>
      </c>
      <c r="B26" s="200" t="s">
        <v>1413</v>
      </c>
      <c r="C26" s="200" t="s">
        <v>1414</v>
      </c>
      <c r="D26" s="244" t="s">
        <v>1239</v>
      </c>
      <c r="E26" s="201" t="s">
        <v>1212</v>
      </c>
      <c r="F26" s="200">
        <v>60</v>
      </c>
      <c r="G26" s="204">
        <v>-70</v>
      </c>
      <c r="H26" s="201" t="s">
        <v>629</v>
      </c>
      <c r="I26" s="201" t="s">
        <v>709</v>
      </c>
      <c r="J26" s="201" t="s">
        <v>99</v>
      </c>
      <c r="K26" s="201" t="s">
        <v>343</v>
      </c>
      <c r="L26" s="202"/>
      <c r="M26" s="203"/>
      <c r="N26" s="202"/>
    </row>
    <row r="27" spans="1:14" ht="15.75" thickBot="1" x14ac:dyDescent="0.3">
      <c r="A27" s="246"/>
      <c r="B27" s="247"/>
      <c r="C27" s="247"/>
      <c r="D27" s="248"/>
      <c r="E27" s="249"/>
      <c r="F27" s="250"/>
      <c r="G27" s="251"/>
      <c r="H27" s="252" t="s">
        <v>630</v>
      </c>
      <c r="I27" s="252" t="s">
        <v>693</v>
      </c>
      <c r="J27" s="252" t="s">
        <v>558</v>
      </c>
      <c r="K27" s="252" t="s">
        <v>344</v>
      </c>
      <c r="L27" s="253"/>
      <c r="M27" s="254"/>
      <c r="N27" s="253"/>
    </row>
    <row r="28" spans="1:14" ht="15.75" thickBot="1" x14ac:dyDescent="0.3">
      <c r="A28" s="263" t="s">
        <v>899</v>
      </c>
      <c r="B28" s="264">
        <v>375525</v>
      </c>
      <c r="C28" s="264">
        <v>5895007</v>
      </c>
      <c r="D28" s="265" t="s">
        <v>1240</v>
      </c>
      <c r="E28" s="266" t="s">
        <v>1213</v>
      </c>
      <c r="F28" s="264">
        <v>70</v>
      </c>
      <c r="G28" s="264">
        <v>-70</v>
      </c>
      <c r="H28" s="267" t="s">
        <v>879</v>
      </c>
      <c r="I28" s="268"/>
      <c r="J28" s="268"/>
      <c r="K28" s="268"/>
      <c r="L28" s="202"/>
      <c r="M28" s="203"/>
      <c r="N28" s="202"/>
    </row>
    <row r="29" spans="1:14" x14ac:dyDescent="0.25">
      <c r="A29" s="269" t="s">
        <v>258</v>
      </c>
      <c r="B29" s="208" t="s">
        <v>1415</v>
      </c>
      <c r="C29" s="208" t="s">
        <v>1416</v>
      </c>
      <c r="D29" s="270" t="s">
        <v>1241</v>
      </c>
      <c r="E29" s="207" t="s">
        <v>1214</v>
      </c>
      <c r="F29" s="208">
        <v>310</v>
      </c>
      <c r="G29" s="209">
        <v>-51</v>
      </c>
      <c r="H29" s="207" t="s">
        <v>631</v>
      </c>
      <c r="I29" s="207" t="s">
        <v>707</v>
      </c>
      <c r="J29" s="207" t="s">
        <v>345</v>
      </c>
      <c r="K29" s="207" t="s">
        <v>155</v>
      </c>
      <c r="L29" s="271"/>
      <c r="M29" s="272"/>
      <c r="N29" s="271"/>
    </row>
    <row r="30" spans="1:14" x14ac:dyDescent="0.25">
      <c r="A30" s="255"/>
      <c r="B30" s="256"/>
      <c r="C30" s="256"/>
      <c r="D30" s="257"/>
      <c r="E30" s="258"/>
      <c r="F30" s="259"/>
      <c r="G30" s="260"/>
      <c r="H30" s="261" t="s">
        <v>346</v>
      </c>
      <c r="I30" s="261" t="s">
        <v>347</v>
      </c>
      <c r="J30" s="261" t="s">
        <v>348</v>
      </c>
      <c r="K30" s="261" t="s">
        <v>248</v>
      </c>
      <c r="L30" s="245"/>
      <c r="M30" s="210"/>
      <c r="N30" s="245"/>
    </row>
    <row r="31" spans="1:14" x14ac:dyDescent="0.25">
      <c r="A31" s="246" t="s">
        <v>319</v>
      </c>
      <c r="B31" s="250"/>
      <c r="C31" s="250"/>
      <c r="D31" s="262"/>
      <c r="E31" s="253"/>
      <c r="F31" s="250"/>
      <c r="G31" s="251"/>
      <c r="H31" s="252" t="s">
        <v>346</v>
      </c>
      <c r="I31" s="252" t="s">
        <v>349</v>
      </c>
      <c r="J31" s="252" t="s">
        <v>350</v>
      </c>
      <c r="K31" s="252" t="s">
        <v>711</v>
      </c>
      <c r="L31" s="253"/>
      <c r="M31" s="254"/>
      <c r="N31" s="253"/>
    </row>
    <row r="32" spans="1:14" ht="15.75" thickBot="1" x14ac:dyDescent="0.3">
      <c r="A32" s="255"/>
      <c r="B32" s="256"/>
      <c r="C32" s="256"/>
      <c r="D32" s="257"/>
      <c r="E32" s="258"/>
      <c r="F32" s="259"/>
      <c r="G32" s="260"/>
      <c r="H32" s="261" t="s">
        <v>632</v>
      </c>
      <c r="I32" s="261" t="s">
        <v>697</v>
      </c>
      <c r="J32" s="261" t="s">
        <v>99</v>
      </c>
      <c r="K32" s="261" t="s">
        <v>351</v>
      </c>
      <c r="L32" s="245"/>
      <c r="M32" s="210"/>
      <c r="N32" s="245"/>
    </row>
    <row r="33" spans="1:14" ht="15.75" thickBot="1" x14ac:dyDescent="0.3">
      <c r="A33" s="269" t="s">
        <v>259</v>
      </c>
      <c r="B33" s="208">
        <v>375525</v>
      </c>
      <c r="C33" s="208">
        <v>5895007</v>
      </c>
      <c r="D33" s="270" t="s">
        <v>1240</v>
      </c>
      <c r="E33" s="207" t="s">
        <v>353</v>
      </c>
      <c r="F33" s="208">
        <v>310</v>
      </c>
      <c r="G33" s="209">
        <v>-55</v>
      </c>
      <c r="H33" s="207" t="s">
        <v>352</v>
      </c>
      <c r="I33" s="207" t="s">
        <v>353</v>
      </c>
      <c r="J33" s="207" t="s">
        <v>354</v>
      </c>
      <c r="K33" s="207" t="s">
        <v>355</v>
      </c>
      <c r="L33" s="271"/>
      <c r="M33" s="272"/>
      <c r="N33" s="271"/>
    </row>
    <row r="34" spans="1:14" x14ac:dyDescent="0.25">
      <c r="A34" s="243" t="s">
        <v>260</v>
      </c>
      <c r="B34" s="200">
        <v>375451</v>
      </c>
      <c r="C34" s="200">
        <v>5895139</v>
      </c>
      <c r="D34" s="244" t="s">
        <v>1242</v>
      </c>
      <c r="E34" s="201" t="s">
        <v>1215</v>
      </c>
      <c r="F34" s="200">
        <v>50</v>
      </c>
      <c r="G34" s="204">
        <v>-60</v>
      </c>
      <c r="H34" s="201" t="s">
        <v>633</v>
      </c>
      <c r="I34" s="201" t="s">
        <v>698</v>
      </c>
      <c r="J34" s="201" t="s">
        <v>356</v>
      </c>
      <c r="K34" s="201" t="s">
        <v>357</v>
      </c>
      <c r="L34" s="202"/>
      <c r="M34" s="203"/>
      <c r="N34" s="202"/>
    </row>
    <row r="35" spans="1:14" x14ac:dyDescent="0.25">
      <c r="A35" s="246" t="s">
        <v>319</v>
      </c>
      <c r="B35" s="250"/>
      <c r="C35" s="250"/>
      <c r="D35" s="262"/>
      <c r="E35" s="253"/>
      <c r="F35" s="250"/>
      <c r="G35" s="251"/>
      <c r="H35" s="252" t="s">
        <v>633</v>
      </c>
      <c r="I35" s="252" t="s">
        <v>694</v>
      </c>
      <c r="J35" s="252" t="s">
        <v>358</v>
      </c>
      <c r="K35" s="252" t="s">
        <v>359</v>
      </c>
      <c r="L35" s="253"/>
      <c r="M35" s="254"/>
      <c r="N35" s="253"/>
    </row>
    <row r="36" spans="1:14" x14ac:dyDescent="0.25">
      <c r="A36" s="255" t="s">
        <v>319</v>
      </c>
      <c r="B36" s="259"/>
      <c r="C36" s="259"/>
      <c r="D36" s="273"/>
      <c r="E36" s="245"/>
      <c r="F36" s="259"/>
      <c r="G36" s="260"/>
      <c r="H36" s="261" t="s">
        <v>360</v>
      </c>
      <c r="I36" s="261" t="s">
        <v>361</v>
      </c>
      <c r="J36" s="261" t="s">
        <v>362</v>
      </c>
      <c r="K36" s="261" t="s">
        <v>363</v>
      </c>
      <c r="L36" s="245"/>
      <c r="M36" s="210"/>
      <c r="N36" s="245"/>
    </row>
    <row r="37" spans="1:14" s="311" customFormat="1" ht="15.75" thickBot="1" x14ac:dyDescent="0.3">
      <c r="A37" s="345" t="s">
        <v>1158</v>
      </c>
      <c r="B37" s="346"/>
      <c r="C37" s="346"/>
      <c r="D37" s="347"/>
      <c r="E37" s="150"/>
      <c r="F37" s="346"/>
      <c r="G37" s="205"/>
      <c r="H37" s="152" t="s">
        <v>360</v>
      </c>
      <c r="I37" s="152" t="s">
        <v>1616</v>
      </c>
      <c r="J37" s="152" t="s">
        <v>240</v>
      </c>
      <c r="K37" s="152" t="s">
        <v>1617</v>
      </c>
      <c r="L37" s="150"/>
      <c r="M37" s="151"/>
      <c r="N37" s="150"/>
    </row>
    <row r="38" spans="1:14" s="311" customFormat="1" x14ac:dyDescent="0.25">
      <c r="A38" s="348" t="s">
        <v>261</v>
      </c>
      <c r="B38" s="349">
        <v>375451</v>
      </c>
      <c r="C38" s="349">
        <v>5895139</v>
      </c>
      <c r="D38" s="350" t="s">
        <v>1242</v>
      </c>
      <c r="E38" s="351" t="s">
        <v>1215</v>
      </c>
      <c r="F38" s="349">
        <v>50</v>
      </c>
      <c r="G38" s="352">
        <v>-69</v>
      </c>
      <c r="H38" s="351" t="s">
        <v>364</v>
      </c>
      <c r="I38" s="351" t="s">
        <v>365</v>
      </c>
      <c r="J38" s="351" t="s">
        <v>366</v>
      </c>
      <c r="K38" s="351" t="s">
        <v>367</v>
      </c>
      <c r="L38" s="353"/>
      <c r="M38" s="354"/>
      <c r="N38" s="353"/>
    </row>
    <row r="39" spans="1:14" s="311" customFormat="1" x14ac:dyDescent="0.25">
      <c r="A39" s="306"/>
      <c r="B39" s="355"/>
      <c r="C39" s="355"/>
      <c r="D39" s="304"/>
      <c r="E39" s="356"/>
      <c r="F39" s="303"/>
      <c r="G39" s="307"/>
      <c r="H39" s="305" t="s">
        <v>634</v>
      </c>
      <c r="I39" s="305" t="s">
        <v>639</v>
      </c>
      <c r="J39" s="305" t="s">
        <v>166</v>
      </c>
      <c r="K39" s="305" t="s">
        <v>203</v>
      </c>
      <c r="L39" s="308"/>
      <c r="M39" s="211"/>
      <c r="N39" s="308"/>
    </row>
    <row r="40" spans="1:14" s="311" customFormat="1" ht="15.75" thickBot="1" x14ac:dyDescent="0.3">
      <c r="A40" s="306"/>
      <c r="B40" s="355"/>
      <c r="C40" s="355"/>
      <c r="D40" s="304"/>
      <c r="E40" s="356"/>
      <c r="F40" s="303"/>
      <c r="G40" s="307"/>
      <c r="H40" s="305" t="s">
        <v>635</v>
      </c>
      <c r="I40" s="305" t="s">
        <v>702</v>
      </c>
      <c r="J40" s="305" t="s">
        <v>171</v>
      </c>
      <c r="K40" s="305" t="s">
        <v>368</v>
      </c>
      <c r="L40" s="308"/>
      <c r="M40" s="211"/>
      <c r="N40" s="308"/>
    </row>
    <row r="41" spans="1:14" ht="15.75" thickBot="1" x14ac:dyDescent="0.3">
      <c r="A41" s="263" t="s">
        <v>900</v>
      </c>
      <c r="B41" s="264">
        <v>375502</v>
      </c>
      <c r="C41" s="264">
        <v>5895103</v>
      </c>
      <c r="D41" s="276" t="s">
        <v>1243</v>
      </c>
      <c r="E41" s="266" t="s">
        <v>1216</v>
      </c>
      <c r="F41" s="264">
        <v>50</v>
      </c>
      <c r="G41" s="264">
        <v>-55</v>
      </c>
      <c r="H41" s="267" t="s">
        <v>879</v>
      </c>
      <c r="I41" s="268"/>
      <c r="J41" s="268"/>
      <c r="K41" s="268"/>
      <c r="L41" s="202"/>
      <c r="M41" s="203"/>
      <c r="N41" s="202"/>
    </row>
    <row r="42" spans="1:14" s="311" customFormat="1" x14ac:dyDescent="0.25">
      <c r="A42" s="348" t="s">
        <v>262</v>
      </c>
      <c r="B42" s="349">
        <v>375502</v>
      </c>
      <c r="C42" s="349">
        <v>5895103</v>
      </c>
      <c r="D42" s="357" t="s">
        <v>1243</v>
      </c>
      <c r="E42" s="351" t="s">
        <v>1217</v>
      </c>
      <c r="F42" s="349">
        <v>25</v>
      </c>
      <c r="G42" s="352">
        <v>-50</v>
      </c>
      <c r="H42" s="351" t="s">
        <v>369</v>
      </c>
      <c r="I42" s="351" t="s">
        <v>370</v>
      </c>
      <c r="J42" s="351" t="s">
        <v>563</v>
      </c>
      <c r="K42" s="351" t="s">
        <v>371</v>
      </c>
      <c r="L42" s="353"/>
      <c r="M42" s="354"/>
      <c r="N42" s="353"/>
    </row>
    <row r="43" spans="1:14" s="311" customFormat="1" ht="15.75" thickBot="1" x14ac:dyDescent="0.3">
      <c r="A43" s="306" t="s">
        <v>319</v>
      </c>
      <c r="B43" s="303"/>
      <c r="C43" s="303"/>
      <c r="D43" s="304"/>
      <c r="E43" s="308"/>
      <c r="F43" s="303"/>
      <c r="G43" s="307"/>
      <c r="H43" s="305" t="s">
        <v>372</v>
      </c>
      <c r="I43" s="305" t="s">
        <v>373</v>
      </c>
      <c r="J43" s="305" t="s">
        <v>374</v>
      </c>
      <c r="K43" s="305" t="s">
        <v>712</v>
      </c>
      <c r="L43" s="308"/>
      <c r="M43" s="211"/>
      <c r="N43" s="308"/>
    </row>
    <row r="44" spans="1:14" s="311" customFormat="1" x14ac:dyDescent="0.25">
      <c r="A44" s="348" t="s">
        <v>263</v>
      </c>
      <c r="B44" s="349" t="s">
        <v>1417</v>
      </c>
      <c r="C44" s="349" t="s">
        <v>1418</v>
      </c>
      <c r="D44" s="357" t="s">
        <v>1244</v>
      </c>
      <c r="E44" s="351" t="s">
        <v>1218</v>
      </c>
      <c r="F44" s="349">
        <v>310</v>
      </c>
      <c r="G44" s="352">
        <v>-50</v>
      </c>
      <c r="H44" s="351" t="s">
        <v>375</v>
      </c>
      <c r="I44" s="351">
        <v>120</v>
      </c>
      <c r="J44" s="351" t="s">
        <v>366</v>
      </c>
      <c r="K44" s="351" t="s">
        <v>328</v>
      </c>
      <c r="L44" s="353"/>
      <c r="M44" s="354"/>
      <c r="N44" s="353"/>
    </row>
    <row r="45" spans="1:14" s="311" customFormat="1" x14ac:dyDescent="0.25">
      <c r="A45" s="306"/>
      <c r="B45" s="355"/>
      <c r="C45" s="355"/>
      <c r="D45" s="304"/>
      <c r="E45" s="356"/>
      <c r="F45" s="303"/>
      <c r="G45" s="307"/>
      <c r="H45" s="305" t="s">
        <v>636</v>
      </c>
      <c r="I45" s="305" t="s">
        <v>640</v>
      </c>
      <c r="J45" s="305" t="s">
        <v>557</v>
      </c>
      <c r="K45" s="305" t="s">
        <v>376</v>
      </c>
      <c r="L45" s="308"/>
      <c r="M45" s="211"/>
      <c r="N45" s="308"/>
    </row>
    <row r="46" spans="1:14" s="311" customFormat="1" x14ac:dyDescent="0.25">
      <c r="A46" s="306"/>
      <c r="B46" s="355"/>
      <c r="C46" s="355"/>
      <c r="D46" s="304"/>
      <c r="E46" s="356"/>
      <c r="F46" s="303"/>
      <c r="G46" s="307"/>
      <c r="H46" s="305" t="s">
        <v>377</v>
      </c>
      <c r="I46" s="305">
        <v>194</v>
      </c>
      <c r="J46" s="305" t="s">
        <v>378</v>
      </c>
      <c r="K46" s="305" t="s">
        <v>713</v>
      </c>
      <c r="L46" s="308"/>
      <c r="M46" s="211"/>
      <c r="N46" s="308"/>
    </row>
    <row r="47" spans="1:14" s="311" customFormat="1" ht="15.75" thickBot="1" x14ac:dyDescent="0.3">
      <c r="A47" s="306" t="s">
        <v>319</v>
      </c>
      <c r="B47" s="303"/>
      <c r="C47" s="303"/>
      <c r="D47" s="304"/>
      <c r="E47" s="308"/>
      <c r="F47" s="303"/>
      <c r="G47" s="307"/>
      <c r="H47" s="305" t="s">
        <v>576</v>
      </c>
      <c r="I47" s="305" t="s">
        <v>176</v>
      </c>
      <c r="J47" s="305" t="s">
        <v>564</v>
      </c>
      <c r="K47" s="305" t="s">
        <v>379</v>
      </c>
      <c r="L47" s="308"/>
      <c r="M47" s="211"/>
      <c r="N47" s="308"/>
    </row>
    <row r="48" spans="1:14" ht="15.75" thickBot="1" x14ac:dyDescent="0.3">
      <c r="A48" s="263" t="s">
        <v>901</v>
      </c>
      <c r="B48" s="264" t="s">
        <v>1419</v>
      </c>
      <c r="C48" s="264" t="s">
        <v>1420</v>
      </c>
      <c r="D48" s="276" t="s">
        <v>1245</v>
      </c>
      <c r="E48" s="266" t="s">
        <v>1219</v>
      </c>
      <c r="F48" s="264">
        <v>40</v>
      </c>
      <c r="G48" s="264">
        <v>-51</v>
      </c>
      <c r="H48" s="267" t="s">
        <v>879</v>
      </c>
      <c r="I48" s="268"/>
      <c r="J48" s="268"/>
      <c r="K48" s="268"/>
      <c r="L48" s="271"/>
      <c r="M48" s="272"/>
      <c r="N48" s="271"/>
    </row>
    <row r="49" spans="1:14" s="311" customFormat="1" x14ac:dyDescent="0.25">
      <c r="A49" s="348" t="s">
        <v>264</v>
      </c>
      <c r="B49" s="349" t="s">
        <v>1421</v>
      </c>
      <c r="C49" s="349" t="s">
        <v>1422</v>
      </c>
      <c r="D49" s="357" t="s">
        <v>1246</v>
      </c>
      <c r="E49" s="351" t="s">
        <v>1220</v>
      </c>
      <c r="F49" s="349">
        <v>35</v>
      </c>
      <c r="G49" s="352">
        <v>-50</v>
      </c>
      <c r="H49" s="351" t="s">
        <v>637</v>
      </c>
      <c r="I49" s="351" t="s">
        <v>380</v>
      </c>
      <c r="J49" s="351" t="s">
        <v>381</v>
      </c>
      <c r="K49" s="351" t="s">
        <v>382</v>
      </c>
      <c r="L49" s="353"/>
      <c r="M49" s="354"/>
      <c r="N49" s="353"/>
    </row>
    <row r="50" spans="1:14" s="311" customFormat="1" x14ac:dyDescent="0.25">
      <c r="A50" s="306" t="s">
        <v>319</v>
      </c>
      <c r="B50" s="303"/>
      <c r="C50" s="303"/>
      <c r="D50" s="304"/>
      <c r="E50" s="308"/>
      <c r="F50" s="303"/>
      <c r="G50" s="307"/>
      <c r="H50" s="305" t="s">
        <v>637</v>
      </c>
      <c r="I50" s="305" t="s">
        <v>641</v>
      </c>
      <c r="J50" s="305" t="s">
        <v>67</v>
      </c>
      <c r="K50" s="305" t="s">
        <v>23</v>
      </c>
      <c r="L50" s="308"/>
      <c r="M50" s="211"/>
      <c r="N50" s="308"/>
    </row>
    <row r="51" spans="1:14" s="311" customFormat="1" x14ac:dyDescent="0.25">
      <c r="A51" s="306" t="s">
        <v>319</v>
      </c>
      <c r="B51" s="303"/>
      <c r="C51" s="303"/>
      <c r="D51" s="304"/>
      <c r="E51" s="308"/>
      <c r="F51" s="303"/>
      <c r="G51" s="307"/>
      <c r="H51" s="305" t="s">
        <v>638</v>
      </c>
      <c r="I51" s="305" t="s">
        <v>383</v>
      </c>
      <c r="J51" s="305" t="s">
        <v>556</v>
      </c>
      <c r="K51" s="305" t="s">
        <v>185</v>
      </c>
      <c r="L51" s="308"/>
      <c r="M51" s="211"/>
      <c r="N51" s="308"/>
    </row>
    <row r="52" spans="1:14" s="311" customFormat="1" ht="15.75" thickBot="1" x14ac:dyDescent="0.3">
      <c r="A52" s="306" t="s">
        <v>319</v>
      </c>
      <c r="B52" s="303"/>
      <c r="C52" s="303"/>
      <c r="D52" s="304"/>
      <c r="E52" s="308"/>
      <c r="F52" s="303"/>
      <c r="G52" s="307"/>
      <c r="H52" s="305" t="s">
        <v>384</v>
      </c>
      <c r="I52" s="305" t="s">
        <v>380</v>
      </c>
      <c r="J52" s="305" t="s">
        <v>555</v>
      </c>
      <c r="K52" s="305" t="s">
        <v>385</v>
      </c>
      <c r="L52" s="308"/>
      <c r="M52" s="211"/>
      <c r="N52" s="308"/>
    </row>
    <row r="53" spans="1:14" ht="15.75" thickBot="1" x14ac:dyDescent="0.3">
      <c r="A53" s="263" t="s">
        <v>902</v>
      </c>
      <c r="B53" s="264" t="s">
        <v>1447</v>
      </c>
      <c r="C53" s="264" t="s">
        <v>1423</v>
      </c>
      <c r="D53" s="276" t="s">
        <v>1247</v>
      </c>
      <c r="E53" s="266" t="s">
        <v>1221</v>
      </c>
      <c r="F53" s="264">
        <v>40</v>
      </c>
      <c r="G53" s="264">
        <v>-69</v>
      </c>
      <c r="H53" s="267" t="s">
        <v>879</v>
      </c>
      <c r="I53" s="268"/>
      <c r="J53" s="268"/>
      <c r="K53" s="268"/>
      <c r="L53" s="202"/>
      <c r="M53" s="203"/>
      <c r="N53" s="202"/>
    </row>
    <row r="54" spans="1:14" s="311" customFormat="1" x14ac:dyDescent="0.25">
      <c r="A54" s="348" t="s">
        <v>265</v>
      </c>
      <c r="B54" s="349" t="s">
        <v>1448</v>
      </c>
      <c r="C54" s="349" t="s">
        <v>1424</v>
      </c>
      <c r="D54" s="357" t="s">
        <v>1248</v>
      </c>
      <c r="E54" s="351" t="s">
        <v>210</v>
      </c>
      <c r="F54" s="349">
        <v>40</v>
      </c>
      <c r="G54" s="352">
        <v>-63</v>
      </c>
      <c r="H54" s="351" t="s">
        <v>386</v>
      </c>
      <c r="I54" s="351" t="s">
        <v>387</v>
      </c>
      <c r="J54" s="351" t="s">
        <v>554</v>
      </c>
      <c r="K54" s="351" t="s">
        <v>388</v>
      </c>
      <c r="L54" s="353"/>
      <c r="M54" s="354"/>
      <c r="N54" s="353"/>
    </row>
    <row r="55" spans="1:14" s="311" customFormat="1" x14ac:dyDescent="0.25">
      <c r="A55" s="306" t="s">
        <v>319</v>
      </c>
      <c r="B55" s="303"/>
      <c r="C55" s="303"/>
      <c r="D55" s="304"/>
      <c r="E55" s="308"/>
      <c r="F55" s="303"/>
      <c r="G55" s="307"/>
      <c r="H55" s="305" t="s">
        <v>389</v>
      </c>
      <c r="I55" s="305" t="s">
        <v>387</v>
      </c>
      <c r="J55" s="305" t="s">
        <v>67</v>
      </c>
      <c r="K55" s="305" t="s">
        <v>219</v>
      </c>
      <c r="L55" s="308"/>
      <c r="M55" s="211"/>
      <c r="N55" s="308"/>
    </row>
    <row r="56" spans="1:14" s="311" customFormat="1" ht="15.75" thickBot="1" x14ac:dyDescent="0.3">
      <c r="A56" s="306"/>
      <c r="B56" s="355"/>
      <c r="C56" s="355"/>
      <c r="D56" s="304"/>
      <c r="E56" s="356"/>
      <c r="F56" s="303"/>
      <c r="G56" s="307"/>
      <c r="H56" s="305" t="s">
        <v>390</v>
      </c>
      <c r="I56" s="305" t="s">
        <v>391</v>
      </c>
      <c r="J56" s="305" t="s">
        <v>553</v>
      </c>
      <c r="K56" s="305" t="s">
        <v>240</v>
      </c>
      <c r="L56" s="308"/>
      <c r="M56" s="211"/>
      <c r="N56" s="308"/>
    </row>
    <row r="57" spans="1:14" s="311" customFormat="1" x14ac:dyDescent="0.25">
      <c r="A57" s="348" t="s">
        <v>266</v>
      </c>
      <c r="B57" s="349" t="s">
        <v>1425</v>
      </c>
      <c r="C57" s="349" t="s">
        <v>1426</v>
      </c>
      <c r="D57" s="357" t="s">
        <v>1249</v>
      </c>
      <c r="E57" s="351" t="s">
        <v>1222</v>
      </c>
      <c r="F57" s="349">
        <v>62</v>
      </c>
      <c r="G57" s="352">
        <v>-79</v>
      </c>
      <c r="H57" s="351" t="s">
        <v>392</v>
      </c>
      <c r="I57" s="351" t="s">
        <v>393</v>
      </c>
      <c r="J57" s="351" t="s">
        <v>394</v>
      </c>
      <c r="K57" s="351" t="s">
        <v>203</v>
      </c>
      <c r="L57" s="353"/>
      <c r="M57" s="354"/>
      <c r="N57" s="353"/>
    </row>
    <row r="58" spans="1:14" s="311" customFormat="1" x14ac:dyDescent="0.25">
      <c r="A58" s="306" t="s">
        <v>319</v>
      </c>
      <c r="B58" s="355"/>
      <c r="C58" s="355"/>
      <c r="D58" s="304"/>
      <c r="E58" s="356"/>
      <c r="F58" s="303"/>
      <c r="G58" s="307"/>
      <c r="H58" s="305" t="s">
        <v>392</v>
      </c>
      <c r="I58" s="305" t="s">
        <v>395</v>
      </c>
      <c r="J58" s="305" t="s">
        <v>396</v>
      </c>
      <c r="K58" s="305" t="s">
        <v>714</v>
      </c>
      <c r="L58" s="308"/>
      <c r="M58" s="211"/>
      <c r="N58" s="308"/>
    </row>
    <row r="59" spans="1:14" s="311" customFormat="1" ht="15.75" thickBot="1" x14ac:dyDescent="0.3">
      <c r="A59" s="306"/>
      <c r="B59" s="355"/>
      <c r="C59" s="355"/>
      <c r="D59" s="304"/>
      <c r="E59" s="356"/>
      <c r="F59" s="303"/>
      <c r="G59" s="307"/>
      <c r="H59" s="305" t="s">
        <v>397</v>
      </c>
      <c r="I59" s="305" t="s">
        <v>398</v>
      </c>
      <c r="J59" s="305" t="s">
        <v>399</v>
      </c>
      <c r="K59" s="305" t="s">
        <v>163</v>
      </c>
      <c r="L59" s="308"/>
      <c r="M59" s="211"/>
      <c r="N59" s="308"/>
    </row>
    <row r="60" spans="1:14" s="311" customFormat="1" x14ac:dyDescent="0.25">
      <c r="A60" s="348" t="s">
        <v>267</v>
      </c>
      <c r="B60" s="349">
        <v>375338</v>
      </c>
      <c r="C60" s="349">
        <v>5895109</v>
      </c>
      <c r="D60" s="357" t="s">
        <v>1250</v>
      </c>
      <c r="E60" s="351" t="s">
        <v>1223</v>
      </c>
      <c r="F60" s="349">
        <v>62</v>
      </c>
      <c r="G60" s="352">
        <v>-66</v>
      </c>
      <c r="H60" s="351" t="s">
        <v>205</v>
      </c>
      <c r="I60" s="351">
        <v>210</v>
      </c>
      <c r="J60" s="351" t="s">
        <v>117</v>
      </c>
      <c r="K60" s="351" t="s">
        <v>400</v>
      </c>
      <c r="L60" s="353"/>
      <c r="M60" s="354"/>
      <c r="N60" s="353"/>
    </row>
    <row r="61" spans="1:14" s="311" customFormat="1" x14ac:dyDescent="0.25">
      <c r="A61" s="306" t="s">
        <v>319</v>
      </c>
      <c r="B61" s="303"/>
      <c r="C61" s="303"/>
      <c r="D61" s="304"/>
      <c r="E61" s="308"/>
      <c r="F61" s="303"/>
      <c r="G61" s="307"/>
      <c r="H61" s="305" t="s">
        <v>205</v>
      </c>
      <c r="I61" s="305">
        <v>195</v>
      </c>
      <c r="J61" s="305" t="s">
        <v>180</v>
      </c>
      <c r="K61" s="305" t="s">
        <v>401</v>
      </c>
      <c r="L61" s="308"/>
      <c r="M61" s="211"/>
      <c r="N61" s="308"/>
    </row>
    <row r="62" spans="1:14" s="311" customFormat="1" x14ac:dyDescent="0.25">
      <c r="A62" s="306" t="s">
        <v>319</v>
      </c>
      <c r="B62" s="303"/>
      <c r="C62" s="303"/>
      <c r="D62" s="304"/>
      <c r="E62" s="308"/>
      <c r="F62" s="303"/>
      <c r="G62" s="307"/>
      <c r="H62" s="305" t="s">
        <v>153</v>
      </c>
      <c r="I62" s="305" t="s">
        <v>186</v>
      </c>
      <c r="J62" s="305" t="s">
        <v>171</v>
      </c>
      <c r="K62" s="305" t="s">
        <v>231</v>
      </c>
      <c r="L62" s="308"/>
      <c r="M62" s="211"/>
      <c r="N62" s="308"/>
    </row>
    <row r="63" spans="1:14" s="311" customFormat="1" x14ac:dyDescent="0.25">
      <c r="A63" s="306" t="s">
        <v>319</v>
      </c>
      <c r="B63" s="303"/>
      <c r="C63" s="303"/>
      <c r="D63" s="304"/>
      <c r="E63" s="308"/>
      <c r="F63" s="303"/>
      <c r="G63" s="307"/>
      <c r="H63" s="305" t="s">
        <v>208</v>
      </c>
      <c r="I63" s="305" t="s">
        <v>239</v>
      </c>
      <c r="J63" s="305" t="s">
        <v>564</v>
      </c>
      <c r="K63" s="305" t="s">
        <v>228</v>
      </c>
      <c r="L63" s="308"/>
      <c r="M63" s="211"/>
      <c r="N63" s="308"/>
    </row>
    <row r="64" spans="1:14" s="311" customFormat="1" x14ac:dyDescent="0.25">
      <c r="A64" s="306"/>
      <c r="B64" s="355"/>
      <c r="C64" s="355"/>
      <c r="D64" s="304"/>
      <c r="E64" s="356"/>
      <c r="F64" s="303"/>
      <c r="G64" s="307"/>
      <c r="H64" s="305" t="s">
        <v>648</v>
      </c>
      <c r="I64" s="305">
        <v>275</v>
      </c>
      <c r="J64" s="305" t="s">
        <v>155</v>
      </c>
      <c r="K64" s="305" t="s">
        <v>402</v>
      </c>
      <c r="L64" s="308"/>
      <c r="M64" s="211"/>
      <c r="N64" s="308"/>
    </row>
    <row r="65" spans="1:14" s="311" customFormat="1" ht="15.75" thickBot="1" x14ac:dyDescent="0.3">
      <c r="A65" s="306"/>
      <c r="B65" s="355"/>
      <c r="C65" s="355"/>
      <c r="D65" s="304"/>
      <c r="E65" s="356"/>
      <c r="F65" s="303"/>
      <c r="G65" s="307"/>
      <c r="H65" s="305" t="s">
        <v>403</v>
      </c>
      <c r="I65" s="305" t="s">
        <v>404</v>
      </c>
      <c r="J65" s="305" t="s">
        <v>553</v>
      </c>
      <c r="K65" s="305" t="s">
        <v>405</v>
      </c>
      <c r="L65" s="308"/>
      <c r="M65" s="211"/>
      <c r="N65" s="308"/>
    </row>
    <row r="66" spans="1:14" ht="15.75" thickBot="1" x14ac:dyDescent="0.3">
      <c r="A66" s="263" t="s">
        <v>903</v>
      </c>
      <c r="B66" s="264" t="s">
        <v>1427</v>
      </c>
      <c r="C66" s="264" t="s">
        <v>1428</v>
      </c>
      <c r="D66" s="276" t="s">
        <v>1251</v>
      </c>
      <c r="E66" s="266" t="s">
        <v>1224</v>
      </c>
      <c r="F66" s="264">
        <v>62</v>
      </c>
      <c r="G66" s="264">
        <v>-66</v>
      </c>
      <c r="H66" s="267" t="s">
        <v>879</v>
      </c>
      <c r="I66" s="268"/>
      <c r="J66" s="268"/>
      <c r="K66" s="268"/>
      <c r="L66" s="271"/>
      <c r="M66" s="272"/>
      <c r="N66" s="271"/>
    </row>
    <row r="67" spans="1:14" s="311" customFormat="1" x14ac:dyDescent="0.25">
      <c r="A67" s="348" t="s">
        <v>268</v>
      </c>
      <c r="B67" s="349">
        <v>375451</v>
      </c>
      <c r="C67" s="349">
        <v>5895139</v>
      </c>
      <c r="D67" s="357" t="s">
        <v>1242</v>
      </c>
      <c r="E67" s="351" t="s">
        <v>1225</v>
      </c>
      <c r="F67" s="349">
        <v>40</v>
      </c>
      <c r="G67" s="352">
        <v>-69</v>
      </c>
      <c r="H67" s="351" t="s">
        <v>406</v>
      </c>
      <c r="I67" s="351" t="s">
        <v>407</v>
      </c>
      <c r="J67" s="351" t="s">
        <v>166</v>
      </c>
      <c r="K67" s="351" t="s">
        <v>330</v>
      </c>
      <c r="L67" s="353"/>
      <c r="M67" s="354"/>
      <c r="N67" s="353"/>
    </row>
    <row r="68" spans="1:14" s="311" customFormat="1" x14ac:dyDescent="0.25">
      <c r="A68" s="306"/>
      <c r="B68" s="355"/>
      <c r="C68" s="355"/>
      <c r="D68" s="304"/>
      <c r="E68" s="356"/>
      <c r="F68" s="303"/>
      <c r="G68" s="307"/>
      <c r="H68" s="305" t="s">
        <v>408</v>
      </c>
      <c r="I68" s="305" t="s">
        <v>409</v>
      </c>
      <c r="J68" s="305" t="s">
        <v>155</v>
      </c>
      <c r="K68" s="305" t="s">
        <v>202</v>
      </c>
      <c r="L68" s="308"/>
      <c r="M68" s="211"/>
      <c r="N68" s="308"/>
    </row>
    <row r="69" spans="1:14" s="311" customFormat="1" x14ac:dyDescent="0.25">
      <c r="A69" s="306"/>
      <c r="B69" s="355"/>
      <c r="C69" s="355"/>
      <c r="D69" s="304"/>
      <c r="E69" s="356"/>
      <c r="F69" s="303"/>
      <c r="G69" s="307"/>
      <c r="H69" s="305" t="s">
        <v>410</v>
      </c>
      <c r="I69" s="305" t="s">
        <v>411</v>
      </c>
      <c r="J69" s="305" t="s">
        <v>412</v>
      </c>
      <c r="K69" s="305" t="s">
        <v>126</v>
      </c>
      <c r="L69" s="308"/>
      <c r="M69" s="211"/>
      <c r="N69" s="308"/>
    </row>
    <row r="70" spans="1:14" s="311" customFormat="1" x14ac:dyDescent="0.25">
      <c r="A70" s="306"/>
      <c r="B70" s="355"/>
      <c r="C70" s="355"/>
      <c r="D70" s="304"/>
      <c r="E70" s="356"/>
      <c r="F70" s="303"/>
      <c r="G70" s="307"/>
      <c r="H70" s="305" t="s">
        <v>413</v>
      </c>
      <c r="I70" s="305">
        <v>140</v>
      </c>
      <c r="J70" s="305" t="s">
        <v>414</v>
      </c>
      <c r="K70" s="305" t="s">
        <v>415</v>
      </c>
      <c r="L70" s="308"/>
      <c r="M70" s="211"/>
      <c r="N70" s="308"/>
    </row>
    <row r="71" spans="1:14" s="311" customFormat="1" x14ac:dyDescent="0.25">
      <c r="A71" s="306" t="s">
        <v>319</v>
      </c>
      <c r="B71" s="303"/>
      <c r="C71" s="303"/>
      <c r="D71" s="304"/>
      <c r="E71" s="308"/>
      <c r="F71" s="303"/>
      <c r="G71" s="307"/>
      <c r="H71" s="305" t="s">
        <v>416</v>
      </c>
      <c r="I71" s="305" t="s">
        <v>417</v>
      </c>
      <c r="J71" s="305" t="s">
        <v>166</v>
      </c>
      <c r="K71" s="305" t="s">
        <v>715</v>
      </c>
      <c r="L71" s="308"/>
      <c r="M71" s="211"/>
      <c r="N71" s="308"/>
    </row>
    <row r="72" spans="1:14" s="311" customFormat="1" x14ac:dyDescent="0.25">
      <c r="A72" s="306" t="s">
        <v>319</v>
      </c>
      <c r="B72" s="303"/>
      <c r="C72" s="303"/>
      <c r="D72" s="304"/>
      <c r="E72" s="308"/>
      <c r="F72" s="303"/>
      <c r="G72" s="307"/>
      <c r="H72" s="305" t="s">
        <v>418</v>
      </c>
      <c r="I72" s="305" t="s">
        <v>419</v>
      </c>
      <c r="J72" s="305" t="s">
        <v>420</v>
      </c>
      <c r="K72" s="305" t="s">
        <v>421</v>
      </c>
      <c r="L72" s="308"/>
      <c r="M72" s="211"/>
      <c r="N72" s="308"/>
    </row>
    <row r="73" spans="1:14" s="311" customFormat="1" x14ac:dyDescent="0.25">
      <c r="A73" s="306" t="s">
        <v>319</v>
      </c>
      <c r="B73" s="303"/>
      <c r="C73" s="303"/>
      <c r="D73" s="304"/>
      <c r="E73" s="308"/>
      <c r="F73" s="303"/>
      <c r="G73" s="307"/>
      <c r="H73" s="305" t="s">
        <v>422</v>
      </c>
      <c r="I73" s="305" t="s">
        <v>423</v>
      </c>
      <c r="J73" s="305" t="s">
        <v>171</v>
      </c>
      <c r="K73" s="305" t="s">
        <v>424</v>
      </c>
      <c r="L73" s="308"/>
      <c r="M73" s="211"/>
      <c r="N73" s="308"/>
    </row>
    <row r="74" spans="1:14" s="311" customFormat="1" ht="15.75" thickBot="1" x14ac:dyDescent="0.3">
      <c r="A74" s="306" t="s">
        <v>319</v>
      </c>
      <c r="B74" s="303"/>
      <c r="C74" s="303"/>
      <c r="D74" s="304"/>
      <c r="E74" s="308"/>
      <c r="F74" s="303"/>
      <c r="G74" s="307"/>
      <c r="H74" s="305" t="s">
        <v>425</v>
      </c>
      <c r="I74" s="305">
        <v>139</v>
      </c>
      <c r="J74" s="305" t="s">
        <v>426</v>
      </c>
      <c r="K74" s="305" t="s">
        <v>427</v>
      </c>
      <c r="L74" s="308"/>
      <c r="M74" s="211"/>
      <c r="N74" s="308"/>
    </row>
    <row r="75" spans="1:14" s="311" customFormat="1" x14ac:dyDescent="0.25">
      <c r="A75" s="348" t="s">
        <v>269</v>
      </c>
      <c r="B75" s="349">
        <v>375451</v>
      </c>
      <c r="C75" s="349">
        <v>5895139</v>
      </c>
      <c r="D75" s="357" t="s">
        <v>1242</v>
      </c>
      <c r="E75" s="351" t="s">
        <v>1226</v>
      </c>
      <c r="F75" s="349">
        <v>30</v>
      </c>
      <c r="G75" s="352">
        <v>-77</v>
      </c>
      <c r="H75" s="351" t="s">
        <v>428</v>
      </c>
      <c r="I75" s="351" t="s">
        <v>429</v>
      </c>
      <c r="J75" s="351" t="s">
        <v>155</v>
      </c>
      <c r="K75" s="351" t="s">
        <v>430</v>
      </c>
      <c r="L75" s="353"/>
      <c r="M75" s="354"/>
      <c r="N75" s="353"/>
    </row>
    <row r="76" spans="1:14" s="311" customFormat="1" x14ac:dyDescent="0.25">
      <c r="A76" s="306"/>
      <c r="B76" s="355"/>
      <c r="C76" s="355"/>
      <c r="D76" s="304"/>
      <c r="E76" s="356"/>
      <c r="F76" s="303"/>
      <c r="G76" s="307"/>
      <c r="H76" s="305" t="s">
        <v>431</v>
      </c>
      <c r="I76" s="305" t="s">
        <v>432</v>
      </c>
      <c r="J76" s="305" t="s">
        <v>155</v>
      </c>
      <c r="K76" s="305" t="s">
        <v>433</v>
      </c>
      <c r="L76" s="308"/>
      <c r="M76" s="211"/>
      <c r="N76" s="308"/>
    </row>
    <row r="77" spans="1:14" s="311" customFormat="1" x14ac:dyDescent="0.25">
      <c r="A77" s="306"/>
      <c r="B77" s="355"/>
      <c r="C77" s="355"/>
      <c r="D77" s="304"/>
      <c r="E77" s="356"/>
      <c r="F77" s="303"/>
      <c r="G77" s="307"/>
      <c r="H77" s="305" t="s">
        <v>434</v>
      </c>
      <c r="I77" s="305" t="s">
        <v>435</v>
      </c>
      <c r="J77" s="305" t="s">
        <v>436</v>
      </c>
      <c r="K77" s="305" t="s">
        <v>437</v>
      </c>
      <c r="L77" s="308"/>
      <c r="M77" s="211"/>
      <c r="N77" s="308"/>
    </row>
    <row r="78" spans="1:14" s="311" customFormat="1" x14ac:dyDescent="0.25">
      <c r="A78" s="306" t="s">
        <v>319</v>
      </c>
      <c r="B78" s="303"/>
      <c r="C78" s="303"/>
      <c r="D78" s="304"/>
      <c r="E78" s="308"/>
      <c r="F78" s="303"/>
      <c r="G78" s="307"/>
      <c r="H78" s="305" t="s">
        <v>434</v>
      </c>
      <c r="I78" s="305" t="s">
        <v>438</v>
      </c>
      <c r="J78" s="305" t="s">
        <v>240</v>
      </c>
      <c r="K78" s="305" t="s">
        <v>196</v>
      </c>
      <c r="L78" s="308"/>
      <c r="M78" s="211"/>
      <c r="N78" s="308"/>
    </row>
    <row r="79" spans="1:14" s="311" customFormat="1" x14ac:dyDescent="0.25">
      <c r="A79" s="306" t="s">
        <v>319</v>
      </c>
      <c r="B79" s="303"/>
      <c r="C79" s="303"/>
      <c r="D79" s="304"/>
      <c r="E79" s="308"/>
      <c r="F79" s="303"/>
      <c r="G79" s="307"/>
      <c r="H79" s="305" t="s">
        <v>439</v>
      </c>
      <c r="I79" s="305" t="s">
        <v>440</v>
      </c>
      <c r="J79" s="305" t="s">
        <v>155</v>
      </c>
      <c r="K79" s="305" t="s">
        <v>441</v>
      </c>
      <c r="L79" s="308"/>
      <c r="M79" s="211"/>
      <c r="N79" s="308"/>
    </row>
    <row r="80" spans="1:14" s="311" customFormat="1" x14ac:dyDescent="0.25">
      <c r="A80" s="306" t="s">
        <v>319</v>
      </c>
      <c r="B80" s="303"/>
      <c r="C80" s="303"/>
      <c r="D80" s="304"/>
      <c r="E80" s="308"/>
      <c r="F80" s="303"/>
      <c r="G80" s="307"/>
      <c r="H80" s="305" t="s">
        <v>442</v>
      </c>
      <c r="I80" s="305" t="s">
        <v>443</v>
      </c>
      <c r="J80" s="305" t="s">
        <v>166</v>
      </c>
      <c r="K80" s="305" t="s">
        <v>444</v>
      </c>
      <c r="L80" s="308"/>
      <c r="M80" s="211"/>
      <c r="N80" s="308"/>
    </row>
    <row r="81" spans="1:14" s="311" customFormat="1" x14ac:dyDescent="0.25">
      <c r="A81" s="306" t="s">
        <v>319</v>
      </c>
      <c r="B81" s="303"/>
      <c r="C81" s="303"/>
      <c r="D81" s="304"/>
      <c r="E81" s="308"/>
      <c r="F81" s="303"/>
      <c r="G81" s="307"/>
      <c r="H81" s="305" t="s">
        <v>445</v>
      </c>
      <c r="I81" s="305" t="s">
        <v>446</v>
      </c>
      <c r="J81" s="305" t="s">
        <v>166</v>
      </c>
      <c r="K81" s="305" t="s">
        <v>206</v>
      </c>
      <c r="L81" s="308"/>
      <c r="M81" s="211"/>
      <c r="N81" s="308"/>
    </row>
    <row r="82" spans="1:14" s="311" customFormat="1" ht="15.75" thickBot="1" x14ac:dyDescent="0.3">
      <c r="A82" s="306" t="s">
        <v>319</v>
      </c>
      <c r="B82" s="303"/>
      <c r="C82" s="303"/>
      <c r="D82" s="304"/>
      <c r="E82" s="308"/>
      <c r="F82" s="303"/>
      <c r="G82" s="307"/>
      <c r="H82" s="305" t="s">
        <v>447</v>
      </c>
      <c r="I82" s="305" t="s">
        <v>435</v>
      </c>
      <c r="J82" s="305" t="s">
        <v>448</v>
      </c>
      <c r="K82" s="305" t="s">
        <v>402</v>
      </c>
      <c r="L82" s="308"/>
      <c r="M82" s="211"/>
      <c r="N82" s="308"/>
    </row>
    <row r="83" spans="1:14" s="311" customFormat="1" x14ac:dyDescent="0.25">
      <c r="A83" s="348" t="s">
        <v>270</v>
      </c>
      <c r="B83" s="349" t="s">
        <v>1448</v>
      </c>
      <c r="C83" s="349" t="s">
        <v>1424</v>
      </c>
      <c r="D83" s="357" t="s">
        <v>1248</v>
      </c>
      <c r="E83" s="351" t="s">
        <v>1227</v>
      </c>
      <c r="F83" s="349">
        <v>310</v>
      </c>
      <c r="G83" s="352">
        <v>-65</v>
      </c>
      <c r="H83" s="351" t="s">
        <v>449</v>
      </c>
      <c r="I83" s="351" t="s">
        <v>450</v>
      </c>
      <c r="J83" s="351" t="s">
        <v>171</v>
      </c>
      <c r="K83" s="351" t="s">
        <v>451</v>
      </c>
      <c r="L83" s="353"/>
      <c r="M83" s="354"/>
      <c r="N83" s="353"/>
    </row>
    <row r="84" spans="1:14" s="311" customFormat="1" ht="15.75" thickBot="1" x14ac:dyDescent="0.3">
      <c r="A84" s="306"/>
      <c r="B84" s="355"/>
      <c r="C84" s="355"/>
      <c r="D84" s="304"/>
      <c r="E84" s="356"/>
      <c r="F84" s="303"/>
      <c r="G84" s="307"/>
      <c r="H84" s="305" t="s">
        <v>452</v>
      </c>
      <c r="I84" s="305" t="s">
        <v>453</v>
      </c>
      <c r="J84" s="305" t="s">
        <v>322</v>
      </c>
      <c r="K84" s="305" t="s">
        <v>454</v>
      </c>
      <c r="L84" s="308"/>
      <c r="M84" s="211"/>
      <c r="N84" s="308"/>
    </row>
    <row r="85" spans="1:14" ht="15.75" thickBot="1" x14ac:dyDescent="0.3">
      <c r="A85" s="263" t="s">
        <v>904</v>
      </c>
      <c r="B85" s="264" t="s">
        <v>1429</v>
      </c>
      <c r="C85" s="264" t="s">
        <v>1430</v>
      </c>
      <c r="D85" s="276" t="s">
        <v>1252</v>
      </c>
      <c r="E85" s="266" t="s">
        <v>1387</v>
      </c>
      <c r="F85" s="264">
        <v>310</v>
      </c>
      <c r="G85" s="264">
        <v>-68</v>
      </c>
      <c r="H85" s="267" t="s">
        <v>879</v>
      </c>
      <c r="I85" s="268"/>
      <c r="J85" s="268"/>
      <c r="K85" s="268"/>
      <c r="L85" s="202"/>
      <c r="M85" s="203"/>
      <c r="N85" s="202"/>
    </row>
    <row r="86" spans="1:14" x14ac:dyDescent="0.25">
      <c r="A86" s="243" t="s">
        <v>272</v>
      </c>
      <c r="B86" s="200">
        <v>375338</v>
      </c>
      <c r="C86" s="200">
        <v>5895109</v>
      </c>
      <c r="D86" s="278"/>
      <c r="E86" s="201" t="s">
        <v>1229</v>
      </c>
      <c r="F86" s="200">
        <v>46</v>
      </c>
      <c r="G86" s="204">
        <v>-62</v>
      </c>
      <c r="H86" s="201" t="s">
        <v>455</v>
      </c>
      <c r="I86" s="201" t="s">
        <v>456</v>
      </c>
      <c r="J86" s="201" t="s">
        <v>457</v>
      </c>
      <c r="K86" s="201" t="s">
        <v>458</v>
      </c>
      <c r="L86" s="202"/>
      <c r="M86" s="203"/>
      <c r="N86" s="202"/>
    </row>
    <row r="87" spans="1:14" x14ac:dyDescent="0.25">
      <c r="A87" s="246" t="s">
        <v>319</v>
      </c>
      <c r="B87" s="250"/>
      <c r="C87" s="250"/>
      <c r="D87" s="275"/>
      <c r="E87" s="253"/>
      <c r="F87" s="250"/>
      <c r="G87" s="251"/>
      <c r="H87" s="252" t="s">
        <v>455</v>
      </c>
      <c r="I87" s="252" t="s">
        <v>459</v>
      </c>
      <c r="J87" s="252" t="s">
        <v>155</v>
      </c>
      <c r="K87" s="252" t="s">
        <v>228</v>
      </c>
      <c r="L87" s="253"/>
      <c r="M87" s="254"/>
      <c r="N87" s="253"/>
    </row>
    <row r="88" spans="1:14" x14ac:dyDescent="0.25">
      <c r="A88" s="255" t="s">
        <v>319</v>
      </c>
      <c r="B88" s="259"/>
      <c r="C88" s="259"/>
      <c r="D88" s="274"/>
      <c r="E88" s="245"/>
      <c r="F88" s="259"/>
      <c r="G88" s="260"/>
      <c r="H88" s="261" t="s">
        <v>460</v>
      </c>
      <c r="I88" s="261" t="s">
        <v>461</v>
      </c>
      <c r="J88" s="261" t="s">
        <v>166</v>
      </c>
      <c r="K88" s="261" t="s">
        <v>716</v>
      </c>
      <c r="L88" s="245"/>
      <c r="M88" s="210"/>
      <c r="N88" s="245"/>
    </row>
    <row r="89" spans="1:14" x14ac:dyDescent="0.25">
      <c r="A89" s="246" t="s">
        <v>319</v>
      </c>
      <c r="B89" s="250"/>
      <c r="C89" s="250"/>
      <c r="D89" s="275"/>
      <c r="E89" s="253"/>
      <c r="F89" s="250"/>
      <c r="G89" s="251"/>
      <c r="H89" s="252" t="s">
        <v>462</v>
      </c>
      <c r="I89" s="252" t="s">
        <v>463</v>
      </c>
      <c r="J89" s="252" t="s">
        <v>166</v>
      </c>
      <c r="K89" s="252" t="s">
        <v>168</v>
      </c>
      <c r="L89" s="253"/>
      <c r="M89" s="254"/>
      <c r="N89" s="253"/>
    </row>
    <row r="90" spans="1:14" ht="15.75" thickBot="1" x14ac:dyDescent="0.3">
      <c r="A90" s="255"/>
      <c r="B90" s="256"/>
      <c r="C90" s="256"/>
      <c r="D90" s="274"/>
      <c r="E90" s="258"/>
      <c r="F90" s="259"/>
      <c r="G90" s="260"/>
      <c r="H90" s="261" t="s">
        <v>464</v>
      </c>
      <c r="I90" s="261" t="s">
        <v>465</v>
      </c>
      <c r="J90" s="261" t="s">
        <v>330</v>
      </c>
      <c r="K90" s="261" t="s">
        <v>376</v>
      </c>
      <c r="L90" s="245"/>
      <c r="M90" s="210"/>
      <c r="N90" s="245"/>
    </row>
    <row r="91" spans="1:14" x14ac:dyDescent="0.25">
      <c r="A91" s="269" t="s">
        <v>273</v>
      </c>
      <c r="B91" s="208" t="s">
        <v>1448</v>
      </c>
      <c r="C91" s="208" t="s">
        <v>1424</v>
      </c>
      <c r="D91" s="277" t="s">
        <v>1248</v>
      </c>
      <c r="E91" s="207" t="s">
        <v>353</v>
      </c>
      <c r="F91" s="208">
        <v>40</v>
      </c>
      <c r="G91" s="209">
        <v>-73</v>
      </c>
      <c r="H91" s="207" t="s">
        <v>205</v>
      </c>
      <c r="I91" s="207" t="s">
        <v>649</v>
      </c>
      <c r="J91" s="207" t="s">
        <v>550</v>
      </c>
      <c r="K91" s="207" t="s">
        <v>466</v>
      </c>
      <c r="L91" s="271"/>
      <c r="M91" s="272"/>
      <c r="N91" s="271"/>
    </row>
    <row r="92" spans="1:14" ht="15.75" thickBot="1" x14ac:dyDescent="0.3">
      <c r="A92" s="255" t="s">
        <v>319</v>
      </c>
      <c r="B92" s="259"/>
      <c r="C92" s="259"/>
      <c r="D92" s="274"/>
      <c r="E92" s="245"/>
      <c r="F92" s="259"/>
      <c r="G92" s="260"/>
      <c r="H92" s="261" t="s">
        <v>650</v>
      </c>
      <c r="I92" s="261" t="s">
        <v>175</v>
      </c>
      <c r="J92" s="261" t="s">
        <v>171</v>
      </c>
      <c r="K92" s="261" t="s">
        <v>166</v>
      </c>
      <c r="L92" s="245"/>
      <c r="M92" s="210"/>
      <c r="N92" s="245"/>
    </row>
    <row r="93" spans="1:14" ht="15.75" thickBot="1" x14ac:dyDescent="0.3">
      <c r="A93" s="263" t="s">
        <v>905</v>
      </c>
      <c r="B93" s="264" t="s">
        <v>1433</v>
      </c>
      <c r="C93" s="264" t="s">
        <v>1434</v>
      </c>
      <c r="D93" s="276" t="s">
        <v>1253</v>
      </c>
      <c r="E93" s="266" t="s">
        <v>1230</v>
      </c>
      <c r="F93" s="264">
        <v>40</v>
      </c>
      <c r="G93" s="264">
        <v>-73</v>
      </c>
      <c r="H93" s="267" t="s">
        <v>879</v>
      </c>
      <c r="I93" s="268"/>
      <c r="J93" s="268"/>
      <c r="K93" s="268"/>
      <c r="L93" s="271"/>
      <c r="M93" s="272"/>
      <c r="N93" s="271"/>
    </row>
    <row r="94" spans="1:14" ht="15.75" thickBot="1" x14ac:dyDescent="0.3">
      <c r="A94" s="243" t="s">
        <v>274</v>
      </c>
      <c r="B94" s="200" t="s">
        <v>1435</v>
      </c>
      <c r="C94" s="200" t="s">
        <v>1436</v>
      </c>
      <c r="D94" s="278" t="s">
        <v>1254</v>
      </c>
      <c r="E94" s="201" t="s">
        <v>1231</v>
      </c>
      <c r="F94" s="200">
        <v>40</v>
      </c>
      <c r="G94" s="204">
        <v>-67</v>
      </c>
      <c r="H94" s="201" t="s">
        <v>577</v>
      </c>
      <c r="I94" s="201" t="s">
        <v>593</v>
      </c>
      <c r="J94" s="201" t="s">
        <v>66</v>
      </c>
      <c r="K94" s="201" t="s">
        <v>467</v>
      </c>
      <c r="L94" s="202"/>
      <c r="M94" s="203"/>
      <c r="N94" s="202"/>
    </row>
    <row r="95" spans="1:14" ht="15.75" thickBot="1" x14ac:dyDescent="0.3">
      <c r="A95" s="269" t="s">
        <v>275</v>
      </c>
      <c r="B95" s="208">
        <v>375451</v>
      </c>
      <c r="C95" s="208">
        <v>5895139</v>
      </c>
      <c r="D95" s="277" t="s">
        <v>1242</v>
      </c>
      <c r="E95" s="207" t="s">
        <v>1232</v>
      </c>
      <c r="F95" s="208">
        <v>50</v>
      </c>
      <c r="G95" s="209">
        <v>-50</v>
      </c>
      <c r="H95" s="207" t="s">
        <v>578</v>
      </c>
      <c r="I95" s="207" t="s">
        <v>618</v>
      </c>
      <c r="J95" s="207" t="s">
        <v>535</v>
      </c>
      <c r="K95" s="207" t="s">
        <v>166</v>
      </c>
      <c r="L95" s="271"/>
      <c r="M95" s="272"/>
      <c r="N95" s="271"/>
    </row>
    <row r="96" spans="1:14" ht="15.75" thickBot="1" x14ac:dyDescent="0.3">
      <c r="A96" s="243" t="s">
        <v>276</v>
      </c>
      <c r="B96" s="200">
        <v>375451</v>
      </c>
      <c r="C96" s="200">
        <v>5895139</v>
      </c>
      <c r="D96" s="278" t="s">
        <v>1242</v>
      </c>
      <c r="E96" s="201" t="s">
        <v>1233</v>
      </c>
      <c r="F96" s="200">
        <v>50</v>
      </c>
      <c r="G96" s="204">
        <v>-70</v>
      </c>
      <c r="H96" s="201" t="s">
        <v>579</v>
      </c>
      <c r="I96" s="201" t="s">
        <v>617</v>
      </c>
      <c r="J96" s="201" t="s">
        <v>99</v>
      </c>
      <c r="K96" s="201" t="s">
        <v>468</v>
      </c>
      <c r="L96" s="202"/>
      <c r="M96" s="203"/>
      <c r="N96" s="202"/>
    </row>
    <row r="97" spans="1:14" ht="15.75" thickBot="1" x14ac:dyDescent="0.3">
      <c r="A97" s="263" t="s">
        <v>906</v>
      </c>
      <c r="B97" s="264" t="s">
        <v>1437</v>
      </c>
      <c r="C97" s="264" t="s">
        <v>1438</v>
      </c>
      <c r="D97" s="276" t="s">
        <v>1255</v>
      </c>
      <c r="E97" s="266" t="s">
        <v>455</v>
      </c>
      <c r="F97" s="264">
        <v>340</v>
      </c>
      <c r="G97" s="264">
        <v>-50</v>
      </c>
      <c r="H97" s="267" t="s">
        <v>879</v>
      </c>
      <c r="I97" s="268"/>
      <c r="J97" s="268"/>
      <c r="K97" s="268"/>
      <c r="L97" s="271"/>
      <c r="M97" s="272"/>
      <c r="N97" s="271"/>
    </row>
    <row r="98" spans="1:14" ht="15.75" thickBot="1" x14ac:dyDescent="0.3">
      <c r="A98" s="263" t="s">
        <v>907</v>
      </c>
      <c r="B98" s="264" t="s">
        <v>1439</v>
      </c>
      <c r="C98" s="264" t="s">
        <v>1440</v>
      </c>
      <c r="D98" s="276" t="s">
        <v>1235</v>
      </c>
      <c r="E98" s="266" t="s">
        <v>210</v>
      </c>
      <c r="F98" s="264">
        <v>310</v>
      </c>
      <c r="G98" s="264">
        <v>-50</v>
      </c>
      <c r="H98" s="267" t="s">
        <v>879</v>
      </c>
      <c r="I98" s="268"/>
      <c r="J98" s="268"/>
      <c r="K98" s="268"/>
      <c r="L98" s="202"/>
      <c r="M98" s="203"/>
      <c r="N98" s="202"/>
    </row>
    <row r="99" spans="1:14" ht="15.75" thickBot="1" x14ac:dyDescent="0.3">
      <c r="A99" s="263" t="s">
        <v>908</v>
      </c>
      <c r="B99" s="264" t="s">
        <v>1441</v>
      </c>
      <c r="C99" s="264" t="s">
        <v>1442</v>
      </c>
      <c r="D99" s="276" t="s">
        <v>82</v>
      </c>
      <c r="E99" s="266" t="s">
        <v>1354</v>
      </c>
      <c r="F99" s="264">
        <v>310</v>
      </c>
      <c r="G99" s="264">
        <v>-50</v>
      </c>
      <c r="H99" s="267" t="s">
        <v>879</v>
      </c>
      <c r="I99" s="268"/>
      <c r="J99" s="268"/>
      <c r="K99" s="268"/>
      <c r="L99" s="271"/>
      <c r="M99" s="272"/>
      <c r="N99" s="271"/>
    </row>
    <row r="100" spans="1:14" ht="15.75" thickBot="1" x14ac:dyDescent="0.3">
      <c r="A100" s="263" t="s">
        <v>909</v>
      </c>
      <c r="B100" s="264">
        <v>375226</v>
      </c>
      <c r="C100" s="264">
        <v>5895043</v>
      </c>
      <c r="D100" s="276" t="s">
        <v>1256</v>
      </c>
      <c r="E100" s="266" t="s">
        <v>1355</v>
      </c>
      <c r="F100" s="264">
        <v>68</v>
      </c>
      <c r="G100" s="264">
        <v>-70</v>
      </c>
      <c r="H100" s="267" t="s">
        <v>879</v>
      </c>
      <c r="I100" s="268"/>
      <c r="J100" s="268"/>
      <c r="K100" s="268"/>
      <c r="L100" s="202"/>
      <c r="M100" s="203"/>
      <c r="N100" s="202"/>
    </row>
    <row r="101" spans="1:14" ht="15.75" thickBot="1" x14ac:dyDescent="0.3">
      <c r="A101" s="263" t="s">
        <v>910</v>
      </c>
      <c r="B101" s="264">
        <v>375163</v>
      </c>
      <c r="C101" s="264">
        <v>5895013</v>
      </c>
      <c r="D101" s="276" t="s">
        <v>1257</v>
      </c>
      <c r="E101" s="266" t="s">
        <v>1356</v>
      </c>
      <c r="F101" s="264">
        <v>65</v>
      </c>
      <c r="G101" s="264">
        <v>-70</v>
      </c>
      <c r="H101" s="267" t="s">
        <v>879</v>
      </c>
      <c r="I101" s="268"/>
      <c r="J101" s="268"/>
      <c r="K101" s="268"/>
      <c r="L101" s="271"/>
      <c r="M101" s="272"/>
      <c r="N101" s="271"/>
    </row>
    <row r="102" spans="1:14" ht="15.75" thickBot="1" x14ac:dyDescent="0.3">
      <c r="A102" s="263" t="s">
        <v>911</v>
      </c>
      <c r="B102" s="264">
        <v>375114</v>
      </c>
      <c r="C102" s="264">
        <v>5895004</v>
      </c>
      <c r="D102" s="276" t="s">
        <v>1258</v>
      </c>
      <c r="E102" s="266" t="s">
        <v>1357</v>
      </c>
      <c r="F102" s="264">
        <v>58</v>
      </c>
      <c r="G102" s="264">
        <v>-70</v>
      </c>
      <c r="H102" s="267" t="s">
        <v>879</v>
      </c>
      <c r="I102" s="268"/>
      <c r="J102" s="268"/>
      <c r="K102" s="268"/>
      <c r="L102" s="202"/>
      <c r="M102" s="203"/>
      <c r="N102" s="202"/>
    </row>
    <row r="103" spans="1:14" ht="15.75" thickBot="1" x14ac:dyDescent="0.3">
      <c r="A103" s="263" t="s">
        <v>912</v>
      </c>
      <c r="B103" s="264">
        <v>375102</v>
      </c>
      <c r="C103" s="264">
        <v>5894594</v>
      </c>
      <c r="D103" s="276" t="s">
        <v>1259</v>
      </c>
      <c r="E103" s="266" t="s">
        <v>210</v>
      </c>
      <c r="F103" s="264">
        <v>310</v>
      </c>
      <c r="G103" s="264">
        <v>-50</v>
      </c>
      <c r="H103" s="267" t="s">
        <v>879</v>
      </c>
      <c r="I103" s="268"/>
      <c r="J103" s="268"/>
      <c r="K103" s="268"/>
      <c r="L103" s="271"/>
      <c r="M103" s="272"/>
      <c r="N103" s="271"/>
    </row>
    <row r="104" spans="1:14" x14ac:dyDescent="0.25">
      <c r="A104" s="279" t="s">
        <v>3</v>
      </c>
      <c r="B104" s="200">
        <v>375659</v>
      </c>
      <c r="C104" s="200">
        <v>5894756</v>
      </c>
      <c r="D104" s="278" t="s">
        <v>1260</v>
      </c>
      <c r="E104" s="201" t="s">
        <v>1358</v>
      </c>
      <c r="F104" s="200">
        <v>311.10000000000002</v>
      </c>
      <c r="G104" s="204">
        <v>-47.9</v>
      </c>
      <c r="H104" s="280" t="s">
        <v>52</v>
      </c>
      <c r="I104" s="280" t="s">
        <v>53</v>
      </c>
      <c r="J104" s="280" t="s">
        <v>54</v>
      </c>
      <c r="K104" s="280" t="s">
        <v>55</v>
      </c>
      <c r="L104" s="202"/>
      <c r="M104" s="203"/>
      <c r="N104" s="202"/>
    </row>
    <row r="105" spans="1:14" ht="15.75" thickBot="1" x14ac:dyDescent="0.3">
      <c r="A105" s="281"/>
      <c r="B105" s="282"/>
      <c r="C105" s="282"/>
      <c r="D105" s="275"/>
      <c r="E105" s="283"/>
      <c r="F105" s="250"/>
      <c r="G105" s="251"/>
      <c r="H105" s="284" t="s">
        <v>56</v>
      </c>
      <c r="I105" s="284" t="s">
        <v>57</v>
      </c>
      <c r="J105" s="284" t="s">
        <v>58</v>
      </c>
      <c r="K105" s="284" t="s">
        <v>59</v>
      </c>
      <c r="L105" s="253"/>
      <c r="M105" s="254"/>
      <c r="N105" s="253"/>
    </row>
    <row r="106" spans="1:14" x14ac:dyDescent="0.25">
      <c r="A106" s="279" t="s">
        <v>0</v>
      </c>
      <c r="B106" s="200">
        <v>375444</v>
      </c>
      <c r="C106" s="200">
        <v>5895111</v>
      </c>
      <c r="D106" s="278" t="s">
        <v>1261</v>
      </c>
      <c r="E106" s="201" t="s">
        <v>571</v>
      </c>
      <c r="F106" s="200">
        <v>47.2</v>
      </c>
      <c r="G106" s="204">
        <v>-45</v>
      </c>
      <c r="H106" s="280" t="s">
        <v>60</v>
      </c>
      <c r="I106" s="280" t="s">
        <v>61</v>
      </c>
      <c r="J106" s="280" t="s">
        <v>62</v>
      </c>
      <c r="K106" s="280" t="s">
        <v>63</v>
      </c>
      <c r="L106" s="202"/>
      <c r="M106" s="203"/>
      <c r="N106" s="202"/>
    </row>
    <row r="107" spans="1:14" ht="15.75" thickBot="1" x14ac:dyDescent="0.3">
      <c r="A107" s="281" t="s">
        <v>319</v>
      </c>
      <c r="B107" s="285"/>
      <c r="C107" s="285"/>
      <c r="D107" s="275"/>
      <c r="E107" s="286"/>
      <c r="F107" s="250"/>
      <c r="G107" s="251"/>
      <c r="H107" s="284" t="s">
        <v>65</v>
      </c>
      <c r="I107" s="284" t="s">
        <v>61</v>
      </c>
      <c r="J107" s="284" t="s">
        <v>66</v>
      </c>
      <c r="K107" s="284" t="s">
        <v>67</v>
      </c>
      <c r="L107" s="253"/>
      <c r="M107" s="254"/>
      <c r="N107" s="253"/>
    </row>
    <row r="108" spans="1:14" ht="15.75" thickBot="1" x14ac:dyDescent="0.3">
      <c r="A108" s="279" t="s">
        <v>1</v>
      </c>
      <c r="B108" s="200">
        <v>375444</v>
      </c>
      <c r="C108" s="200">
        <v>5895111</v>
      </c>
      <c r="D108" s="278" t="s">
        <v>1261</v>
      </c>
      <c r="E108" s="201" t="s">
        <v>726</v>
      </c>
      <c r="F108" s="200">
        <v>60</v>
      </c>
      <c r="G108" s="204">
        <v>-51</v>
      </c>
      <c r="H108" s="280" t="s">
        <v>68</v>
      </c>
      <c r="I108" s="280" t="s">
        <v>69</v>
      </c>
      <c r="J108" s="280" t="s">
        <v>70</v>
      </c>
      <c r="K108" s="280" t="s">
        <v>71</v>
      </c>
      <c r="L108" s="202"/>
      <c r="M108" s="203"/>
      <c r="N108" s="202"/>
    </row>
    <row r="109" spans="1:14" x14ac:dyDescent="0.25">
      <c r="A109" s="287" t="s">
        <v>2</v>
      </c>
      <c r="B109" s="208">
        <v>375408</v>
      </c>
      <c r="C109" s="208">
        <v>5895130</v>
      </c>
      <c r="D109" s="277" t="s">
        <v>1262</v>
      </c>
      <c r="E109" s="207" t="s">
        <v>1359</v>
      </c>
      <c r="F109" s="208">
        <v>62</v>
      </c>
      <c r="G109" s="209">
        <v>-45</v>
      </c>
      <c r="H109" s="288" t="s">
        <v>72</v>
      </c>
      <c r="I109" s="288" t="s">
        <v>73</v>
      </c>
      <c r="J109" s="288" t="s">
        <v>74</v>
      </c>
      <c r="K109" s="288" t="s">
        <v>75</v>
      </c>
      <c r="L109" s="271"/>
      <c r="M109" s="272"/>
      <c r="N109" s="271"/>
    </row>
    <row r="110" spans="1:14" x14ac:dyDescent="0.25">
      <c r="A110" s="289" t="s">
        <v>319</v>
      </c>
      <c r="B110" s="290"/>
      <c r="C110" s="290"/>
      <c r="D110" s="274"/>
      <c r="E110" s="291"/>
      <c r="F110" s="259"/>
      <c r="G110" s="260"/>
      <c r="H110" s="292" t="s">
        <v>76</v>
      </c>
      <c r="I110" s="292" t="s">
        <v>73</v>
      </c>
      <c r="J110" s="292" t="s">
        <v>77</v>
      </c>
      <c r="K110" s="292" t="s">
        <v>78</v>
      </c>
      <c r="L110" s="245"/>
      <c r="M110" s="210"/>
      <c r="N110" s="245"/>
    </row>
    <row r="111" spans="1:14" ht="15.75" thickBot="1" x14ac:dyDescent="0.3">
      <c r="A111" s="281" t="s">
        <v>319</v>
      </c>
      <c r="B111" s="285"/>
      <c r="C111" s="285"/>
      <c r="D111" s="275"/>
      <c r="E111" s="286"/>
      <c r="F111" s="250"/>
      <c r="G111" s="251"/>
      <c r="H111" s="284" t="s">
        <v>61</v>
      </c>
      <c r="I111" s="284" t="s">
        <v>79</v>
      </c>
      <c r="J111" s="284" t="s">
        <v>80</v>
      </c>
      <c r="K111" s="284" t="s">
        <v>81</v>
      </c>
      <c r="L111" s="253"/>
      <c r="M111" s="254"/>
      <c r="N111" s="253"/>
    </row>
    <row r="112" spans="1:14" x14ac:dyDescent="0.25">
      <c r="A112" s="279" t="s">
        <v>4</v>
      </c>
      <c r="B112" s="200">
        <v>375324</v>
      </c>
      <c r="C112" s="200">
        <v>5895111</v>
      </c>
      <c r="D112" s="278" t="s">
        <v>1263</v>
      </c>
      <c r="E112" s="201" t="s">
        <v>589</v>
      </c>
      <c r="F112" s="200">
        <v>66</v>
      </c>
      <c r="G112" s="204">
        <v>-70</v>
      </c>
      <c r="H112" s="280" t="s">
        <v>82</v>
      </c>
      <c r="I112" s="280" t="s">
        <v>83</v>
      </c>
      <c r="J112" s="280" t="s">
        <v>84</v>
      </c>
      <c r="K112" s="280" t="s">
        <v>85</v>
      </c>
      <c r="L112" s="202"/>
      <c r="M112" s="203"/>
      <c r="N112" s="202"/>
    </row>
    <row r="113" spans="1:14" x14ac:dyDescent="0.25">
      <c r="A113" s="281" t="s">
        <v>319</v>
      </c>
      <c r="B113" s="285"/>
      <c r="C113" s="285"/>
      <c r="D113" s="275"/>
      <c r="E113" s="286"/>
      <c r="F113" s="250"/>
      <c r="G113" s="251"/>
      <c r="H113" s="284" t="s">
        <v>86</v>
      </c>
      <c r="I113" s="284" t="s">
        <v>87</v>
      </c>
      <c r="J113" s="284" t="s">
        <v>88</v>
      </c>
      <c r="K113" s="284" t="s">
        <v>89</v>
      </c>
      <c r="L113" s="253"/>
      <c r="M113" s="254"/>
      <c r="N113" s="253"/>
    </row>
    <row r="114" spans="1:14" x14ac:dyDescent="0.25">
      <c r="A114" s="289" t="s">
        <v>319</v>
      </c>
      <c r="B114" s="290"/>
      <c r="C114" s="290"/>
      <c r="D114" s="274"/>
      <c r="E114" s="291"/>
      <c r="F114" s="259"/>
      <c r="G114" s="260"/>
      <c r="H114" s="292" t="s">
        <v>86</v>
      </c>
      <c r="I114" s="292" t="s">
        <v>90</v>
      </c>
      <c r="J114" s="292" t="s">
        <v>91</v>
      </c>
      <c r="K114" s="292" t="s">
        <v>92</v>
      </c>
      <c r="L114" s="245"/>
      <c r="M114" s="210"/>
      <c r="N114" s="245"/>
    </row>
    <row r="115" spans="1:14" x14ac:dyDescent="0.25">
      <c r="A115" s="281"/>
      <c r="B115" s="282"/>
      <c r="C115" s="282"/>
      <c r="D115" s="275"/>
      <c r="E115" s="283"/>
      <c r="F115" s="250"/>
      <c r="G115" s="251"/>
      <c r="H115" s="284" t="s">
        <v>93</v>
      </c>
      <c r="I115" s="284" t="s">
        <v>94</v>
      </c>
      <c r="J115" s="284" t="s">
        <v>95</v>
      </c>
      <c r="K115" s="284" t="s">
        <v>96</v>
      </c>
      <c r="L115" s="253"/>
      <c r="M115" s="254"/>
      <c r="N115" s="253"/>
    </row>
    <row r="116" spans="1:14" ht="15.75" thickBot="1" x14ac:dyDescent="0.3">
      <c r="A116" s="289"/>
      <c r="B116" s="293"/>
      <c r="C116" s="293"/>
      <c r="D116" s="274"/>
      <c r="E116" s="294"/>
      <c r="F116" s="259"/>
      <c r="G116" s="260"/>
      <c r="H116" s="292" t="s">
        <v>97</v>
      </c>
      <c r="I116" s="292" t="s">
        <v>98</v>
      </c>
      <c r="J116" s="292" t="s">
        <v>99</v>
      </c>
      <c r="K116" s="292" t="s">
        <v>100</v>
      </c>
      <c r="L116" s="245"/>
      <c r="M116" s="210"/>
      <c r="N116" s="245"/>
    </row>
    <row r="117" spans="1:14" ht="15.75" thickBot="1" x14ac:dyDescent="0.3">
      <c r="A117" s="287" t="s">
        <v>5</v>
      </c>
      <c r="B117" s="208">
        <v>375338</v>
      </c>
      <c r="C117" s="208">
        <v>5895108</v>
      </c>
      <c r="D117" s="277" t="s">
        <v>1264</v>
      </c>
      <c r="E117" s="207" t="s">
        <v>1360</v>
      </c>
      <c r="F117" s="208">
        <v>70</v>
      </c>
      <c r="G117" s="209">
        <v>-53</v>
      </c>
      <c r="H117" s="288" t="s">
        <v>101</v>
      </c>
      <c r="I117" s="288" t="s">
        <v>102</v>
      </c>
      <c r="J117" s="288" t="s">
        <v>103</v>
      </c>
      <c r="K117" s="288" t="s">
        <v>104</v>
      </c>
      <c r="L117" s="271"/>
      <c r="M117" s="272"/>
      <c r="N117" s="271"/>
    </row>
    <row r="118" spans="1:14" x14ac:dyDescent="0.25">
      <c r="A118" s="279" t="s">
        <v>6</v>
      </c>
      <c r="B118" s="200">
        <v>375505</v>
      </c>
      <c r="C118" s="200">
        <v>5895110</v>
      </c>
      <c r="D118" s="278" t="s">
        <v>1265</v>
      </c>
      <c r="E118" s="201" t="s">
        <v>603</v>
      </c>
      <c r="F118" s="200">
        <v>25</v>
      </c>
      <c r="G118" s="204">
        <v>-60</v>
      </c>
      <c r="H118" s="280" t="s">
        <v>105</v>
      </c>
      <c r="I118" s="280" t="s">
        <v>106</v>
      </c>
      <c r="J118" s="280" t="s">
        <v>107</v>
      </c>
      <c r="K118" s="280" t="s">
        <v>55</v>
      </c>
      <c r="L118" s="202"/>
      <c r="M118" s="203"/>
      <c r="N118" s="202"/>
    </row>
    <row r="119" spans="1:14" ht="15.75" thickBot="1" x14ac:dyDescent="0.3">
      <c r="A119" s="281" t="s">
        <v>319</v>
      </c>
      <c r="B119" s="285"/>
      <c r="C119" s="285"/>
      <c r="D119" s="275"/>
      <c r="E119" s="286"/>
      <c r="F119" s="250"/>
      <c r="G119" s="251"/>
      <c r="H119" s="284" t="s">
        <v>105</v>
      </c>
      <c r="I119" s="284" t="s">
        <v>108</v>
      </c>
      <c r="J119" s="284" t="s">
        <v>109</v>
      </c>
      <c r="K119" s="284" t="s">
        <v>110</v>
      </c>
      <c r="L119" s="253"/>
      <c r="M119" s="254"/>
      <c r="N119" s="253"/>
    </row>
    <row r="120" spans="1:14" x14ac:dyDescent="0.25">
      <c r="A120" s="279" t="s">
        <v>7</v>
      </c>
      <c r="B120" s="200">
        <v>375443</v>
      </c>
      <c r="C120" s="200">
        <v>5895135</v>
      </c>
      <c r="D120" s="278" t="s">
        <v>1266</v>
      </c>
      <c r="E120" s="201" t="s">
        <v>1361</v>
      </c>
      <c r="F120" s="200">
        <v>46</v>
      </c>
      <c r="G120" s="204">
        <v>-60</v>
      </c>
      <c r="H120" s="280" t="s">
        <v>111</v>
      </c>
      <c r="I120" s="280" t="s">
        <v>112</v>
      </c>
      <c r="J120" s="280" t="s">
        <v>113</v>
      </c>
      <c r="K120" s="280" t="s">
        <v>114</v>
      </c>
      <c r="L120" s="202"/>
      <c r="M120" s="203"/>
      <c r="N120" s="202"/>
    </row>
    <row r="121" spans="1:14" x14ac:dyDescent="0.25">
      <c r="A121" s="281"/>
      <c r="B121" s="282"/>
      <c r="C121" s="282"/>
      <c r="D121" s="275"/>
      <c r="E121" s="283"/>
      <c r="F121" s="250"/>
      <c r="G121" s="251"/>
      <c r="H121" s="284" t="s">
        <v>115</v>
      </c>
      <c r="I121" s="284" t="s">
        <v>116</v>
      </c>
      <c r="J121" s="284" t="s">
        <v>117</v>
      </c>
      <c r="K121" s="284" t="s">
        <v>118</v>
      </c>
      <c r="L121" s="253"/>
      <c r="M121" s="254"/>
      <c r="N121" s="253"/>
    </row>
    <row r="122" spans="1:14" x14ac:dyDescent="0.25">
      <c r="A122" s="289" t="s">
        <v>319</v>
      </c>
      <c r="B122" s="290"/>
      <c r="C122" s="290"/>
      <c r="D122" s="274"/>
      <c r="E122" s="291"/>
      <c r="F122" s="259"/>
      <c r="G122" s="260"/>
      <c r="H122" s="292" t="s">
        <v>119</v>
      </c>
      <c r="I122" s="292" t="s">
        <v>116</v>
      </c>
      <c r="J122" s="292" t="s">
        <v>120</v>
      </c>
      <c r="K122" s="292" t="s">
        <v>75</v>
      </c>
      <c r="L122" s="245"/>
      <c r="M122" s="210"/>
      <c r="N122" s="245"/>
    </row>
    <row r="123" spans="1:14" ht="15.75" thickBot="1" x14ac:dyDescent="0.3">
      <c r="A123" s="281" t="s">
        <v>319</v>
      </c>
      <c r="B123" s="285"/>
      <c r="C123" s="285"/>
      <c r="D123" s="275"/>
      <c r="E123" s="286"/>
      <c r="F123" s="250"/>
      <c r="G123" s="251"/>
      <c r="H123" s="284" t="s">
        <v>121</v>
      </c>
      <c r="I123" s="284" t="s">
        <v>116</v>
      </c>
      <c r="J123" s="284" t="s">
        <v>122</v>
      </c>
      <c r="K123" s="284" t="s">
        <v>123</v>
      </c>
      <c r="L123" s="253"/>
      <c r="M123" s="254"/>
      <c r="N123" s="253"/>
    </row>
    <row r="124" spans="1:14" x14ac:dyDescent="0.25">
      <c r="A124" s="279" t="s">
        <v>8</v>
      </c>
      <c r="B124" s="200">
        <v>375443</v>
      </c>
      <c r="C124" s="200">
        <v>5895135</v>
      </c>
      <c r="D124" s="278" t="s">
        <v>1266</v>
      </c>
      <c r="E124" s="201" t="s">
        <v>61</v>
      </c>
      <c r="F124" s="200">
        <v>46</v>
      </c>
      <c r="G124" s="204">
        <v>-67</v>
      </c>
      <c r="H124" s="280" t="s">
        <v>60</v>
      </c>
      <c r="I124" s="280" t="s">
        <v>124</v>
      </c>
      <c r="J124" s="280" t="s">
        <v>125</v>
      </c>
      <c r="K124" s="280" t="s">
        <v>126</v>
      </c>
      <c r="L124" s="202"/>
      <c r="M124" s="203"/>
      <c r="N124" s="202"/>
    </row>
    <row r="125" spans="1:14" ht="15.75" thickBot="1" x14ac:dyDescent="0.3">
      <c r="A125" s="281" t="s">
        <v>319</v>
      </c>
      <c r="B125" s="285"/>
      <c r="C125" s="285"/>
      <c r="D125" s="275"/>
      <c r="E125" s="286"/>
      <c r="F125" s="250"/>
      <c r="G125" s="251"/>
      <c r="H125" s="284" t="s">
        <v>60</v>
      </c>
      <c r="I125" s="284" t="s">
        <v>127</v>
      </c>
      <c r="J125" s="284" t="s">
        <v>42</v>
      </c>
      <c r="K125" s="284" t="s">
        <v>128</v>
      </c>
      <c r="L125" s="253"/>
      <c r="M125" s="254"/>
      <c r="N125" s="253"/>
    </row>
    <row r="126" spans="1:14" x14ac:dyDescent="0.25">
      <c r="A126" s="279" t="s">
        <v>9</v>
      </c>
      <c r="B126" s="200">
        <v>375315</v>
      </c>
      <c r="C126" s="200">
        <v>5895165</v>
      </c>
      <c r="D126" s="278" t="s">
        <v>1267</v>
      </c>
      <c r="E126" s="201" t="s">
        <v>1362</v>
      </c>
      <c r="F126" s="200">
        <v>70</v>
      </c>
      <c r="G126" s="204">
        <v>-70</v>
      </c>
      <c r="H126" s="280" t="s">
        <v>129</v>
      </c>
      <c r="I126" s="280" t="s">
        <v>130</v>
      </c>
      <c r="J126" s="280" t="s">
        <v>131</v>
      </c>
      <c r="K126" s="280" t="s">
        <v>132</v>
      </c>
      <c r="L126" s="202"/>
      <c r="M126" s="203"/>
      <c r="N126" s="202"/>
    </row>
    <row r="127" spans="1:14" ht="15.75" thickBot="1" x14ac:dyDescent="0.3">
      <c r="A127" s="281" t="s">
        <v>319</v>
      </c>
      <c r="B127" s="285"/>
      <c r="C127" s="285"/>
      <c r="D127" s="275"/>
      <c r="E127" s="286"/>
      <c r="F127" s="250"/>
      <c r="G127" s="251"/>
      <c r="H127" s="284" t="s">
        <v>133</v>
      </c>
      <c r="I127" s="284" t="s">
        <v>130</v>
      </c>
      <c r="J127" s="284" t="s">
        <v>66</v>
      </c>
      <c r="K127" s="284" t="s">
        <v>134</v>
      </c>
      <c r="L127" s="253"/>
      <c r="M127" s="254"/>
      <c r="N127" s="253"/>
    </row>
    <row r="128" spans="1:14" x14ac:dyDescent="0.25">
      <c r="A128" s="279" t="s">
        <v>10</v>
      </c>
      <c r="B128" s="200">
        <v>375260</v>
      </c>
      <c r="C128" s="200">
        <v>5895100</v>
      </c>
      <c r="D128" s="278" t="s">
        <v>1268</v>
      </c>
      <c r="E128" s="201" t="s">
        <v>587</v>
      </c>
      <c r="F128" s="200">
        <v>70</v>
      </c>
      <c r="G128" s="204">
        <v>-70</v>
      </c>
      <c r="H128" s="280" t="s">
        <v>135</v>
      </c>
      <c r="I128" s="280" t="s">
        <v>136</v>
      </c>
      <c r="J128" s="280" t="s">
        <v>137</v>
      </c>
      <c r="K128" s="280" t="s">
        <v>138</v>
      </c>
      <c r="L128" s="202"/>
      <c r="M128" s="203"/>
      <c r="N128" s="202"/>
    </row>
    <row r="129" spans="1:14" x14ac:dyDescent="0.25">
      <c r="A129" s="281" t="s">
        <v>319</v>
      </c>
      <c r="B129" s="285"/>
      <c r="C129" s="285"/>
      <c r="D129" s="275"/>
      <c r="E129" s="286"/>
      <c r="F129" s="250"/>
      <c r="G129" s="251"/>
      <c r="H129" s="284" t="s">
        <v>139</v>
      </c>
      <c r="I129" s="284" t="s">
        <v>140</v>
      </c>
      <c r="J129" s="284" t="s">
        <v>141</v>
      </c>
      <c r="K129" s="284" t="s">
        <v>142</v>
      </c>
      <c r="L129" s="253"/>
      <c r="M129" s="254"/>
      <c r="N129" s="253"/>
    </row>
    <row r="130" spans="1:14" ht="15.75" thickBot="1" x14ac:dyDescent="0.3">
      <c r="A130" s="289" t="s">
        <v>319</v>
      </c>
      <c r="B130" s="290"/>
      <c r="C130" s="290"/>
      <c r="D130" s="274"/>
      <c r="E130" s="291"/>
      <c r="F130" s="259"/>
      <c r="G130" s="260"/>
      <c r="H130" s="292" t="s">
        <v>143</v>
      </c>
      <c r="I130" s="292" t="s">
        <v>140</v>
      </c>
      <c r="J130" s="292" t="s">
        <v>144</v>
      </c>
      <c r="K130" s="292" t="s">
        <v>145</v>
      </c>
      <c r="L130" s="245"/>
      <c r="M130" s="210"/>
      <c r="N130" s="245"/>
    </row>
    <row r="131" spans="1:14" ht="15.75" thickBot="1" x14ac:dyDescent="0.3">
      <c r="A131" s="287" t="s">
        <v>11</v>
      </c>
      <c r="B131" s="208">
        <v>375200</v>
      </c>
      <c r="C131" s="208">
        <v>5895085</v>
      </c>
      <c r="D131" s="277" t="s">
        <v>1269</v>
      </c>
      <c r="E131" s="207" t="s">
        <v>98</v>
      </c>
      <c r="F131" s="208">
        <v>72.099999999999994</v>
      </c>
      <c r="G131" s="209">
        <v>-69.599999999999994</v>
      </c>
      <c r="H131" s="288" t="s">
        <v>146</v>
      </c>
      <c r="I131" s="288" t="s">
        <v>147</v>
      </c>
      <c r="J131" s="288" t="s">
        <v>148</v>
      </c>
      <c r="K131" s="288" t="s">
        <v>149</v>
      </c>
      <c r="L131" s="271"/>
      <c r="M131" s="272"/>
      <c r="N131" s="271"/>
    </row>
    <row r="132" spans="1:14" x14ac:dyDescent="0.25">
      <c r="A132" s="279" t="s">
        <v>12</v>
      </c>
      <c r="B132" s="200">
        <v>375270</v>
      </c>
      <c r="C132" s="200">
        <v>5895150</v>
      </c>
      <c r="D132" s="278" t="s">
        <v>1270</v>
      </c>
      <c r="E132" s="201" t="s">
        <v>1363</v>
      </c>
      <c r="F132" s="200">
        <v>70</v>
      </c>
      <c r="G132" s="204">
        <v>-70</v>
      </c>
      <c r="H132" s="280" t="s">
        <v>150</v>
      </c>
      <c r="I132" s="280" t="s">
        <v>151</v>
      </c>
      <c r="J132" s="280" t="s">
        <v>99</v>
      </c>
      <c r="K132" s="280" t="s">
        <v>152</v>
      </c>
      <c r="L132" s="202"/>
      <c r="M132" s="203"/>
      <c r="N132" s="202"/>
    </row>
    <row r="133" spans="1:14" ht="15.75" thickBot="1" x14ac:dyDescent="0.3">
      <c r="A133" s="281"/>
      <c r="B133" s="282"/>
      <c r="C133" s="282"/>
      <c r="D133" s="275"/>
      <c r="E133" s="283"/>
      <c r="F133" s="250"/>
      <c r="G133" s="251"/>
      <c r="H133" s="284" t="s">
        <v>153</v>
      </c>
      <c r="I133" s="284" t="s">
        <v>154</v>
      </c>
      <c r="J133" s="284" t="s">
        <v>155</v>
      </c>
      <c r="K133" s="284" t="s">
        <v>156</v>
      </c>
      <c r="L133" s="253"/>
      <c r="M133" s="254"/>
      <c r="N133" s="253"/>
    </row>
    <row r="134" spans="1:14" x14ac:dyDescent="0.25">
      <c r="A134" s="279" t="s">
        <v>13</v>
      </c>
      <c r="B134" s="200">
        <v>375253</v>
      </c>
      <c r="C134" s="200">
        <v>5895194</v>
      </c>
      <c r="D134" s="278" t="s">
        <v>1271</v>
      </c>
      <c r="E134" s="201" t="s">
        <v>207</v>
      </c>
      <c r="F134" s="200">
        <v>70</v>
      </c>
      <c r="G134" s="204">
        <v>-70</v>
      </c>
      <c r="H134" s="280" t="s">
        <v>157</v>
      </c>
      <c r="I134" s="280" t="s">
        <v>158</v>
      </c>
      <c r="J134" s="280" t="s">
        <v>159</v>
      </c>
      <c r="K134" s="280" t="s">
        <v>160</v>
      </c>
      <c r="L134" s="202"/>
      <c r="M134" s="203"/>
      <c r="N134" s="202"/>
    </row>
    <row r="135" spans="1:14" x14ac:dyDescent="0.25">
      <c r="A135" s="281"/>
      <c r="B135" s="282"/>
      <c r="C135" s="282"/>
      <c r="D135" s="275"/>
      <c r="E135" s="283"/>
      <c r="F135" s="250"/>
      <c r="G135" s="251"/>
      <c r="H135" s="284" t="s">
        <v>161</v>
      </c>
      <c r="I135" s="284" t="s">
        <v>162</v>
      </c>
      <c r="J135" s="284" t="s">
        <v>155</v>
      </c>
      <c r="K135" s="284" t="s">
        <v>163</v>
      </c>
      <c r="L135" s="253"/>
      <c r="M135" s="254"/>
      <c r="N135" s="253"/>
    </row>
    <row r="136" spans="1:14" x14ac:dyDescent="0.25">
      <c r="A136" s="289"/>
      <c r="B136" s="293"/>
      <c r="C136" s="293"/>
      <c r="D136" s="274"/>
      <c r="E136" s="294"/>
      <c r="F136" s="259"/>
      <c r="G136" s="260"/>
      <c r="H136" s="292" t="s">
        <v>164</v>
      </c>
      <c r="I136" s="292" t="s">
        <v>165</v>
      </c>
      <c r="J136" s="292" t="s">
        <v>155</v>
      </c>
      <c r="K136" s="292" t="s">
        <v>166</v>
      </c>
      <c r="L136" s="245"/>
      <c r="M136" s="210"/>
      <c r="N136" s="245"/>
    </row>
    <row r="137" spans="1:14" x14ac:dyDescent="0.25">
      <c r="A137" s="281"/>
      <c r="B137" s="282"/>
      <c r="C137" s="282"/>
      <c r="D137" s="275"/>
      <c r="E137" s="283"/>
      <c r="F137" s="250"/>
      <c r="G137" s="251"/>
      <c r="H137" s="284" t="s">
        <v>32</v>
      </c>
      <c r="I137" s="284" t="s">
        <v>167</v>
      </c>
      <c r="J137" s="284" t="s">
        <v>99</v>
      </c>
      <c r="K137" s="284" t="s">
        <v>168</v>
      </c>
      <c r="L137" s="253"/>
      <c r="M137" s="254"/>
      <c r="N137" s="253"/>
    </row>
    <row r="138" spans="1:14" x14ac:dyDescent="0.25">
      <c r="A138" s="289"/>
      <c r="B138" s="293"/>
      <c r="C138" s="293"/>
      <c r="D138" s="274"/>
      <c r="E138" s="294"/>
      <c r="F138" s="259"/>
      <c r="G138" s="260"/>
      <c r="H138" s="292" t="s">
        <v>169</v>
      </c>
      <c r="I138" s="292" t="s">
        <v>170</v>
      </c>
      <c r="J138" s="292" t="s">
        <v>171</v>
      </c>
      <c r="K138" s="292" t="s">
        <v>132</v>
      </c>
      <c r="L138" s="245"/>
      <c r="M138" s="210"/>
      <c r="N138" s="245"/>
    </row>
    <row r="139" spans="1:14" ht="15.75" thickBot="1" x14ac:dyDescent="0.3">
      <c r="A139" s="281"/>
      <c r="B139" s="282"/>
      <c r="C139" s="282"/>
      <c r="D139" s="275"/>
      <c r="E139" s="283"/>
      <c r="F139" s="250"/>
      <c r="G139" s="251"/>
      <c r="H139" s="284" t="s">
        <v>150</v>
      </c>
      <c r="I139" s="284" t="s">
        <v>172</v>
      </c>
      <c r="J139" s="284" t="s">
        <v>173</v>
      </c>
      <c r="K139" s="284" t="s">
        <v>174</v>
      </c>
      <c r="L139" s="253"/>
      <c r="M139" s="254"/>
      <c r="N139" s="253"/>
    </row>
    <row r="140" spans="1:14" x14ac:dyDescent="0.25">
      <c r="A140" s="279" t="s">
        <v>14</v>
      </c>
      <c r="B140" s="200">
        <v>375225</v>
      </c>
      <c r="C140" s="200">
        <v>5895135</v>
      </c>
      <c r="D140" s="278" t="s">
        <v>1272</v>
      </c>
      <c r="E140" s="201" t="s">
        <v>727</v>
      </c>
      <c r="F140" s="200">
        <v>70</v>
      </c>
      <c r="G140" s="204">
        <v>-70</v>
      </c>
      <c r="H140" s="280" t="s">
        <v>175</v>
      </c>
      <c r="I140" s="280" t="s">
        <v>176</v>
      </c>
      <c r="J140" s="280" t="s">
        <v>155</v>
      </c>
      <c r="K140" s="280" t="s">
        <v>177</v>
      </c>
      <c r="L140" s="202"/>
      <c r="M140" s="203"/>
      <c r="N140" s="202"/>
    </row>
    <row r="141" spans="1:14" ht="15.75" thickBot="1" x14ac:dyDescent="0.3">
      <c r="A141" s="281"/>
      <c r="B141" s="282"/>
      <c r="C141" s="282"/>
      <c r="D141" s="275"/>
      <c r="E141" s="283"/>
      <c r="F141" s="250"/>
      <c r="G141" s="251"/>
      <c r="H141" s="284" t="s">
        <v>178</v>
      </c>
      <c r="I141" s="284" t="s">
        <v>179</v>
      </c>
      <c r="J141" s="284" t="s">
        <v>180</v>
      </c>
      <c r="K141" s="284" t="s">
        <v>181</v>
      </c>
      <c r="L141" s="253"/>
      <c r="M141" s="254"/>
      <c r="N141" s="253"/>
    </row>
    <row r="142" spans="1:14" x14ac:dyDescent="0.25">
      <c r="A142" s="279" t="s">
        <v>15</v>
      </c>
      <c r="B142" s="200">
        <v>375158</v>
      </c>
      <c r="C142" s="200">
        <v>5895161</v>
      </c>
      <c r="D142" s="278" t="s">
        <v>1273</v>
      </c>
      <c r="E142" s="201" t="s">
        <v>220</v>
      </c>
      <c r="F142" s="200">
        <v>70</v>
      </c>
      <c r="G142" s="204">
        <v>-70</v>
      </c>
      <c r="H142" s="280" t="s">
        <v>182</v>
      </c>
      <c r="I142" s="280" t="s">
        <v>183</v>
      </c>
      <c r="J142" s="280" t="s">
        <v>184</v>
      </c>
      <c r="K142" s="280" t="s">
        <v>185</v>
      </c>
      <c r="L142" s="202"/>
      <c r="M142" s="203"/>
      <c r="N142" s="202"/>
    </row>
    <row r="143" spans="1:14" x14ac:dyDescent="0.25">
      <c r="A143" s="281" t="s">
        <v>319</v>
      </c>
      <c r="B143" s="285"/>
      <c r="C143" s="285"/>
      <c r="D143" s="275"/>
      <c r="E143" s="286"/>
      <c r="F143" s="250"/>
      <c r="G143" s="251"/>
      <c r="H143" s="284" t="s">
        <v>182</v>
      </c>
      <c r="I143" s="284" t="s">
        <v>186</v>
      </c>
      <c r="J143" s="284" t="s">
        <v>66</v>
      </c>
      <c r="K143" s="284" t="s">
        <v>187</v>
      </c>
      <c r="L143" s="253"/>
      <c r="M143" s="254"/>
      <c r="N143" s="253"/>
    </row>
    <row r="144" spans="1:14" x14ac:dyDescent="0.25">
      <c r="A144" s="289" t="s">
        <v>319</v>
      </c>
      <c r="B144" s="290"/>
      <c r="C144" s="290"/>
      <c r="D144" s="274"/>
      <c r="E144" s="291"/>
      <c r="F144" s="259"/>
      <c r="G144" s="260"/>
      <c r="H144" s="292" t="s">
        <v>188</v>
      </c>
      <c r="I144" s="292" t="s">
        <v>189</v>
      </c>
      <c r="J144" s="292" t="s">
        <v>190</v>
      </c>
      <c r="K144" s="292" t="s">
        <v>191</v>
      </c>
      <c r="L144" s="245"/>
      <c r="M144" s="210"/>
      <c r="N144" s="245"/>
    </row>
    <row r="145" spans="1:14" x14ac:dyDescent="0.25">
      <c r="A145" s="281" t="s">
        <v>319</v>
      </c>
      <c r="B145" s="285"/>
      <c r="C145" s="285"/>
      <c r="D145" s="275"/>
      <c r="E145" s="286"/>
      <c r="F145" s="250"/>
      <c r="G145" s="251"/>
      <c r="H145" s="284" t="s">
        <v>192</v>
      </c>
      <c r="I145" s="284" t="s">
        <v>193</v>
      </c>
      <c r="J145" s="284" t="s">
        <v>180</v>
      </c>
      <c r="K145" s="284" t="s">
        <v>160</v>
      </c>
      <c r="L145" s="253"/>
      <c r="M145" s="254"/>
      <c r="N145" s="253"/>
    </row>
    <row r="146" spans="1:14" ht="15.75" thickBot="1" x14ac:dyDescent="0.3">
      <c r="A146" s="289" t="s">
        <v>319</v>
      </c>
      <c r="B146" s="290"/>
      <c r="C146" s="290"/>
      <c r="D146" s="274"/>
      <c r="E146" s="291"/>
      <c r="F146" s="259"/>
      <c r="G146" s="260"/>
      <c r="H146" s="292" t="s">
        <v>102</v>
      </c>
      <c r="I146" s="292" t="s">
        <v>194</v>
      </c>
      <c r="J146" s="292" t="s">
        <v>195</v>
      </c>
      <c r="K146" s="292" t="s">
        <v>196</v>
      </c>
      <c r="L146" s="245"/>
      <c r="M146" s="210"/>
      <c r="N146" s="245"/>
    </row>
    <row r="147" spans="1:14" x14ac:dyDescent="0.25">
      <c r="A147" s="287" t="s">
        <v>16</v>
      </c>
      <c r="B147" s="208">
        <v>375206</v>
      </c>
      <c r="C147" s="208">
        <v>5895178</v>
      </c>
      <c r="D147" s="277" t="s">
        <v>1274</v>
      </c>
      <c r="E147" s="207" t="s">
        <v>239</v>
      </c>
      <c r="F147" s="208">
        <v>70</v>
      </c>
      <c r="G147" s="209">
        <v>-70</v>
      </c>
      <c r="H147" s="288" t="s">
        <v>197</v>
      </c>
      <c r="I147" s="288" t="s">
        <v>198</v>
      </c>
      <c r="J147" s="288" t="s">
        <v>190</v>
      </c>
      <c r="K147" s="288" t="s">
        <v>199</v>
      </c>
      <c r="L147" s="271"/>
      <c r="M147" s="272"/>
      <c r="N147" s="271"/>
    </row>
    <row r="148" spans="1:14" x14ac:dyDescent="0.25">
      <c r="A148" s="289"/>
      <c r="B148" s="293"/>
      <c r="C148" s="293"/>
      <c r="D148" s="274"/>
      <c r="E148" s="294"/>
      <c r="F148" s="259"/>
      <c r="G148" s="260"/>
      <c r="H148" s="292" t="s">
        <v>200</v>
      </c>
      <c r="I148" s="292" t="s">
        <v>201</v>
      </c>
      <c r="J148" s="292" t="s">
        <v>202</v>
      </c>
      <c r="K148" s="292" t="s">
        <v>203</v>
      </c>
      <c r="L148" s="245"/>
      <c r="M148" s="210"/>
      <c r="N148" s="245"/>
    </row>
    <row r="149" spans="1:14" x14ac:dyDescent="0.25">
      <c r="A149" s="281"/>
      <c r="B149" s="282"/>
      <c r="C149" s="282"/>
      <c r="D149" s="275"/>
      <c r="E149" s="283"/>
      <c r="F149" s="250"/>
      <c r="G149" s="251"/>
      <c r="H149" s="284" t="s">
        <v>204</v>
      </c>
      <c r="I149" s="284" t="s">
        <v>205</v>
      </c>
      <c r="J149" s="284" t="s">
        <v>99</v>
      </c>
      <c r="K149" s="284" t="s">
        <v>206</v>
      </c>
      <c r="L149" s="253"/>
      <c r="M149" s="254"/>
      <c r="N149" s="253"/>
    </row>
    <row r="150" spans="1:14" x14ac:dyDescent="0.25">
      <c r="A150" s="289"/>
      <c r="B150" s="293"/>
      <c r="C150" s="293"/>
      <c r="D150" s="274"/>
      <c r="E150" s="294"/>
      <c r="F150" s="259"/>
      <c r="G150" s="260"/>
      <c r="H150" s="292" t="s">
        <v>207</v>
      </c>
      <c r="I150" s="292" t="s">
        <v>208</v>
      </c>
      <c r="J150" s="292" t="s">
        <v>166</v>
      </c>
      <c r="K150" s="292" t="s">
        <v>209</v>
      </c>
      <c r="L150" s="245"/>
      <c r="M150" s="210"/>
      <c r="N150" s="245"/>
    </row>
    <row r="151" spans="1:14" ht="15.75" thickBot="1" x14ac:dyDescent="0.3">
      <c r="A151" s="281"/>
      <c r="B151" s="282"/>
      <c r="C151" s="282"/>
      <c r="D151" s="275"/>
      <c r="E151" s="283"/>
      <c r="F151" s="250"/>
      <c r="G151" s="251"/>
      <c r="H151" s="284" t="s">
        <v>210</v>
      </c>
      <c r="I151" s="284" t="s">
        <v>211</v>
      </c>
      <c r="J151" s="284" t="s">
        <v>166</v>
      </c>
      <c r="K151" s="284" t="s">
        <v>212</v>
      </c>
      <c r="L151" s="253"/>
      <c r="M151" s="254"/>
      <c r="N151" s="253"/>
    </row>
    <row r="152" spans="1:14" ht="15.75" thickBot="1" x14ac:dyDescent="0.3">
      <c r="A152" s="279" t="s">
        <v>17</v>
      </c>
      <c r="B152" s="200">
        <v>375178</v>
      </c>
      <c r="C152" s="200">
        <v>5895119</v>
      </c>
      <c r="D152" s="278" t="s">
        <v>1275</v>
      </c>
      <c r="E152" s="201" t="s">
        <v>1362</v>
      </c>
      <c r="F152" s="200">
        <v>70</v>
      </c>
      <c r="G152" s="204">
        <v>-70</v>
      </c>
      <c r="H152" s="280" t="s">
        <v>213</v>
      </c>
      <c r="I152" s="280" t="s">
        <v>214</v>
      </c>
      <c r="J152" s="280" t="s">
        <v>215</v>
      </c>
      <c r="K152" s="280" t="s">
        <v>216</v>
      </c>
      <c r="L152" s="295"/>
      <c r="M152" s="203"/>
      <c r="N152" s="202"/>
    </row>
    <row r="153" spans="1:14" x14ac:dyDescent="0.25">
      <c r="A153" s="287" t="s">
        <v>18</v>
      </c>
      <c r="B153" s="208">
        <v>375111</v>
      </c>
      <c r="C153" s="208">
        <v>5895140</v>
      </c>
      <c r="D153" s="277" t="s">
        <v>1276</v>
      </c>
      <c r="E153" s="207" t="s">
        <v>600</v>
      </c>
      <c r="F153" s="208">
        <v>70</v>
      </c>
      <c r="G153" s="209">
        <v>-70</v>
      </c>
      <c r="H153" s="288" t="s">
        <v>20</v>
      </c>
      <c r="I153" s="288" t="s">
        <v>217</v>
      </c>
      <c r="J153" s="288" t="s">
        <v>218</v>
      </c>
      <c r="K153" s="288" t="s">
        <v>219</v>
      </c>
      <c r="L153" s="296"/>
      <c r="M153" s="272"/>
      <c r="N153" s="271"/>
    </row>
    <row r="154" spans="1:14" x14ac:dyDescent="0.25">
      <c r="A154" s="289" t="s">
        <v>319</v>
      </c>
      <c r="B154" s="290"/>
      <c r="C154" s="290"/>
      <c r="D154" s="274"/>
      <c r="E154" s="291"/>
      <c r="F154" s="259"/>
      <c r="G154" s="260"/>
      <c r="H154" s="292" t="s">
        <v>20</v>
      </c>
      <c r="I154" s="292" t="s">
        <v>21</v>
      </c>
      <c r="J154" s="292" t="s">
        <v>22</v>
      </c>
      <c r="K154" s="292" t="s">
        <v>23</v>
      </c>
      <c r="L154" s="291"/>
      <c r="M154" s="210"/>
      <c r="N154" s="245"/>
    </row>
    <row r="155" spans="1:14" x14ac:dyDescent="0.25">
      <c r="A155" s="281" t="s">
        <v>319</v>
      </c>
      <c r="B155" s="285"/>
      <c r="C155" s="285"/>
      <c r="D155" s="275"/>
      <c r="E155" s="286"/>
      <c r="F155" s="250"/>
      <c r="G155" s="251"/>
      <c r="H155" s="284" t="s">
        <v>20</v>
      </c>
      <c r="I155" s="284" t="s">
        <v>220</v>
      </c>
      <c r="J155" s="284" t="s">
        <v>221</v>
      </c>
      <c r="K155" s="284" t="s">
        <v>222</v>
      </c>
      <c r="L155" s="286"/>
      <c r="M155" s="254"/>
      <c r="N155" s="253"/>
    </row>
    <row r="156" spans="1:14" x14ac:dyDescent="0.25">
      <c r="A156" s="289" t="s">
        <v>319</v>
      </c>
      <c r="B156" s="290"/>
      <c r="C156" s="290"/>
      <c r="D156" s="274"/>
      <c r="E156" s="291"/>
      <c r="F156" s="259"/>
      <c r="G156" s="260"/>
      <c r="H156" s="292" t="s">
        <v>223</v>
      </c>
      <c r="I156" s="292" t="s">
        <v>224</v>
      </c>
      <c r="J156" s="292" t="s">
        <v>181</v>
      </c>
      <c r="K156" s="292" t="s">
        <v>225</v>
      </c>
      <c r="L156" s="291"/>
      <c r="M156" s="210"/>
      <c r="N156" s="245"/>
    </row>
    <row r="157" spans="1:14" ht="15.75" thickBot="1" x14ac:dyDescent="0.3">
      <c r="A157" s="281" t="s">
        <v>319</v>
      </c>
      <c r="B157" s="285"/>
      <c r="C157" s="285"/>
      <c r="D157" s="275"/>
      <c r="E157" s="286"/>
      <c r="F157" s="250"/>
      <c r="G157" s="251"/>
      <c r="H157" s="284" t="s">
        <v>226</v>
      </c>
      <c r="I157" s="284" t="s">
        <v>217</v>
      </c>
      <c r="J157" s="284" t="s">
        <v>227</v>
      </c>
      <c r="K157" s="284" t="s">
        <v>228</v>
      </c>
      <c r="L157" s="286"/>
      <c r="M157" s="254"/>
      <c r="N157" s="253"/>
    </row>
    <row r="158" spans="1:14" x14ac:dyDescent="0.25">
      <c r="A158" s="279" t="s">
        <v>19</v>
      </c>
      <c r="B158" s="200">
        <v>375078</v>
      </c>
      <c r="C158" s="200">
        <v>5895119</v>
      </c>
      <c r="D158" s="278" t="s">
        <v>1277</v>
      </c>
      <c r="E158" s="201" t="s">
        <v>1364</v>
      </c>
      <c r="F158" s="200">
        <v>60</v>
      </c>
      <c r="G158" s="204">
        <v>-70</v>
      </c>
      <c r="H158" s="280" t="s">
        <v>220</v>
      </c>
      <c r="I158" s="280" t="s">
        <v>229</v>
      </c>
      <c r="J158" s="280" t="s">
        <v>230</v>
      </c>
      <c r="K158" s="280" t="s">
        <v>231</v>
      </c>
      <c r="L158" s="202"/>
      <c r="M158" s="203"/>
      <c r="N158" s="202"/>
    </row>
    <row r="159" spans="1:14" ht="15.75" thickBot="1" x14ac:dyDescent="0.3">
      <c r="A159" s="281" t="s">
        <v>319</v>
      </c>
      <c r="B159" s="285"/>
      <c r="C159" s="285"/>
      <c r="D159" s="275"/>
      <c r="E159" s="286"/>
      <c r="F159" s="250"/>
      <c r="G159" s="251"/>
      <c r="H159" s="284" t="s">
        <v>220</v>
      </c>
      <c r="I159" s="284" t="s">
        <v>232</v>
      </c>
      <c r="J159" s="284" t="s">
        <v>66</v>
      </c>
      <c r="K159" s="284" t="s">
        <v>233</v>
      </c>
      <c r="L159" s="253"/>
      <c r="M159" s="254"/>
      <c r="N159" s="253"/>
    </row>
    <row r="160" spans="1:14" x14ac:dyDescent="0.25">
      <c r="A160" s="279" t="s">
        <v>24</v>
      </c>
      <c r="B160" s="200">
        <v>375124</v>
      </c>
      <c r="C160" s="200">
        <v>5895172</v>
      </c>
      <c r="D160" s="278" t="s">
        <v>1278</v>
      </c>
      <c r="E160" s="201" t="s">
        <v>136</v>
      </c>
      <c r="F160" s="200">
        <v>60</v>
      </c>
      <c r="G160" s="204">
        <v>-70</v>
      </c>
      <c r="H160" s="280" t="s">
        <v>234</v>
      </c>
      <c r="I160" s="280" t="s">
        <v>235</v>
      </c>
      <c r="J160" s="280" t="s">
        <v>236</v>
      </c>
      <c r="K160" s="280" t="s">
        <v>237</v>
      </c>
      <c r="L160" s="202"/>
      <c r="M160" s="203"/>
      <c r="N160" s="202"/>
    </row>
    <row r="161" spans="1:14" x14ac:dyDescent="0.25">
      <c r="A161" s="281" t="s">
        <v>319</v>
      </c>
      <c r="B161" s="285"/>
      <c r="C161" s="285"/>
      <c r="D161" s="275"/>
      <c r="E161" s="286"/>
      <c r="F161" s="250"/>
      <c r="G161" s="251"/>
      <c r="H161" s="284" t="s">
        <v>234</v>
      </c>
      <c r="I161" s="284" t="s">
        <v>238</v>
      </c>
      <c r="J161" s="284" t="s">
        <v>42</v>
      </c>
      <c r="K161" s="284" t="s">
        <v>63</v>
      </c>
      <c r="L161" s="253"/>
      <c r="M161" s="254"/>
      <c r="N161" s="253"/>
    </row>
    <row r="162" spans="1:14" ht="15.75" thickBot="1" x14ac:dyDescent="0.3">
      <c r="A162" s="289" t="s">
        <v>319</v>
      </c>
      <c r="B162" s="290"/>
      <c r="C162" s="290"/>
      <c r="D162" s="274"/>
      <c r="E162" s="291"/>
      <c r="F162" s="259"/>
      <c r="G162" s="260"/>
      <c r="H162" s="292" t="s">
        <v>239</v>
      </c>
      <c r="I162" s="292" t="s">
        <v>235</v>
      </c>
      <c r="J162" s="292" t="s">
        <v>195</v>
      </c>
      <c r="K162" s="292" t="s">
        <v>240</v>
      </c>
      <c r="L162" s="245"/>
      <c r="M162" s="210"/>
      <c r="N162" s="245"/>
    </row>
    <row r="163" spans="1:14" x14ac:dyDescent="0.25">
      <c r="A163" s="287" t="s">
        <v>25</v>
      </c>
      <c r="B163" s="208">
        <v>375168</v>
      </c>
      <c r="C163" s="208">
        <v>5895187</v>
      </c>
      <c r="D163" s="277" t="s">
        <v>1279</v>
      </c>
      <c r="E163" s="207" t="s">
        <v>207</v>
      </c>
      <c r="F163" s="208">
        <v>60</v>
      </c>
      <c r="G163" s="209">
        <v>-70</v>
      </c>
      <c r="H163" s="288" t="s">
        <v>241</v>
      </c>
      <c r="I163" s="288" t="s">
        <v>242</v>
      </c>
      <c r="J163" s="288" t="s">
        <v>243</v>
      </c>
      <c r="K163" s="288" t="s">
        <v>244</v>
      </c>
      <c r="L163" s="271"/>
      <c r="M163" s="272"/>
      <c r="N163" s="271"/>
    </row>
    <row r="164" spans="1:14" x14ac:dyDescent="0.25">
      <c r="A164" s="289" t="s">
        <v>319</v>
      </c>
      <c r="B164" s="290"/>
      <c r="C164" s="290"/>
      <c r="D164" s="274"/>
      <c r="E164" s="291"/>
      <c r="F164" s="259"/>
      <c r="G164" s="260"/>
      <c r="H164" s="292" t="s">
        <v>241</v>
      </c>
      <c r="I164" s="292" t="s">
        <v>245</v>
      </c>
      <c r="J164" s="292" t="s">
        <v>195</v>
      </c>
      <c r="K164" s="292" t="s">
        <v>246</v>
      </c>
      <c r="L164" s="245"/>
      <c r="M164" s="210"/>
      <c r="N164" s="245"/>
    </row>
    <row r="165" spans="1:14" ht="15.75" thickBot="1" x14ac:dyDescent="0.3">
      <c r="A165" s="281" t="s">
        <v>319</v>
      </c>
      <c r="B165" s="285"/>
      <c r="C165" s="285"/>
      <c r="D165" s="275"/>
      <c r="E165" s="286"/>
      <c r="F165" s="250"/>
      <c r="G165" s="251"/>
      <c r="H165" s="284" t="s">
        <v>151</v>
      </c>
      <c r="I165" s="284" t="s">
        <v>242</v>
      </c>
      <c r="J165" s="284" t="s">
        <v>247</v>
      </c>
      <c r="K165" s="284" t="s">
        <v>248</v>
      </c>
      <c r="L165" s="253"/>
      <c r="M165" s="254"/>
      <c r="N165" s="253"/>
    </row>
    <row r="166" spans="1:14" x14ac:dyDescent="0.25">
      <c r="A166" s="279" t="s">
        <v>26</v>
      </c>
      <c r="B166" s="200">
        <v>375216</v>
      </c>
      <c r="C166" s="200">
        <v>5895205</v>
      </c>
      <c r="D166" s="278" t="s">
        <v>1280</v>
      </c>
      <c r="E166" s="201" t="s">
        <v>167</v>
      </c>
      <c r="F166" s="200">
        <v>60</v>
      </c>
      <c r="G166" s="204">
        <v>-70</v>
      </c>
      <c r="H166" s="280" t="s">
        <v>27</v>
      </c>
      <c r="I166" s="280" t="s">
        <v>28</v>
      </c>
      <c r="J166" s="280" t="s">
        <v>29</v>
      </c>
      <c r="K166" s="280" t="s">
        <v>30</v>
      </c>
      <c r="L166" s="202"/>
      <c r="M166" s="203"/>
      <c r="N166" s="202"/>
    </row>
    <row r="167" spans="1:14" ht="15.75" thickBot="1" x14ac:dyDescent="0.3">
      <c r="A167" s="281"/>
      <c r="B167" s="282"/>
      <c r="C167" s="282"/>
      <c r="D167" s="275"/>
      <c r="E167" s="283"/>
      <c r="F167" s="250"/>
      <c r="G167" s="251"/>
      <c r="H167" s="284" t="s">
        <v>31</v>
      </c>
      <c r="I167" s="284" t="s">
        <v>32</v>
      </c>
      <c r="J167" s="284" t="s">
        <v>33</v>
      </c>
      <c r="K167" s="284" t="s">
        <v>34</v>
      </c>
      <c r="L167" s="253"/>
      <c r="M167" s="254"/>
      <c r="N167" s="253"/>
    </row>
    <row r="168" spans="1:14" x14ac:dyDescent="0.25">
      <c r="A168" s="279" t="s">
        <v>35</v>
      </c>
      <c r="B168" s="200">
        <v>375075</v>
      </c>
      <c r="C168" s="200">
        <v>5895143</v>
      </c>
      <c r="D168" s="278" t="s">
        <v>1281</v>
      </c>
      <c r="E168" s="201" t="s">
        <v>727</v>
      </c>
      <c r="F168" s="200">
        <v>60</v>
      </c>
      <c r="G168" s="204">
        <v>-70</v>
      </c>
      <c r="H168" s="280" t="s">
        <v>36</v>
      </c>
      <c r="I168" s="280" t="s">
        <v>37</v>
      </c>
      <c r="J168" s="280" t="s">
        <v>38</v>
      </c>
      <c r="K168" s="280" t="s">
        <v>39</v>
      </c>
      <c r="L168" s="202"/>
      <c r="M168" s="203"/>
      <c r="N168" s="202"/>
    </row>
    <row r="169" spans="1:14" ht="15.75" thickBot="1" x14ac:dyDescent="0.3">
      <c r="A169" s="281" t="s">
        <v>319</v>
      </c>
      <c r="B169" s="285"/>
      <c r="C169" s="285"/>
      <c r="D169" s="275"/>
      <c r="E169" s="286"/>
      <c r="F169" s="250"/>
      <c r="G169" s="251"/>
      <c r="H169" s="284" t="s">
        <v>40</v>
      </c>
      <c r="I169" s="284" t="s">
        <v>41</v>
      </c>
      <c r="J169" s="284" t="s">
        <v>42</v>
      </c>
      <c r="K169" s="284" t="s">
        <v>43</v>
      </c>
      <c r="L169" s="253"/>
      <c r="M169" s="254"/>
      <c r="N169" s="253"/>
    </row>
    <row r="170" spans="1:14" x14ac:dyDescent="0.25">
      <c r="A170" s="279" t="s">
        <v>44</v>
      </c>
      <c r="B170" s="200">
        <v>375070</v>
      </c>
      <c r="C170" s="200">
        <v>5895087</v>
      </c>
      <c r="D170" s="278" t="s">
        <v>1282</v>
      </c>
      <c r="E170" s="201" t="s">
        <v>1365</v>
      </c>
      <c r="F170" s="200">
        <v>70</v>
      </c>
      <c r="G170" s="204">
        <v>-70</v>
      </c>
      <c r="H170" s="280" t="s">
        <v>651</v>
      </c>
      <c r="I170" s="280" t="s">
        <v>652</v>
      </c>
      <c r="J170" s="280" t="s">
        <v>565</v>
      </c>
      <c r="K170" s="280" t="s">
        <v>469</v>
      </c>
      <c r="L170" s="202"/>
      <c r="M170" s="203"/>
      <c r="N170" s="202"/>
    </row>
    <row r="171" spans="1:14" ht="15.75" thickBot="1" x14ac:dyDescent="0.3">
      <c r="A171" s="281" t="s">
        <v>319</v>
      </c>
      <c r="B171" s="285"/>
      <c r="C171" s="285"/>
      <c r="D171" s="275"/>
      <c r="E171" s="286"/>
      <c r="F171" s="250"/>
      <c r="G171" s="251"/>
      <c r="H171" s="284" t="s">
        <v>703</v>
      </c>
      <c r="I171" s="284" t="s">
        <v>701</v>
      </c>
      <c r="J171" s="284" t="s">
        <v>470</v>
      </c>
      <c r="K171" s="284" t="s">
        <v>348</v>
      </c>
      <c r="L171" s="253"/>
      <c r="M171" s="254"/>
      <c r="N171" s="253"/>
    </row>
    <row r="172" spans="1:14" ht="22.5" x14ac:dyDescent="0.25">
      <c r="A172" s="279" t="s">
        <v>249</v>
      </c>
      <c r="B172" s="200">
        <v>375045</v>
      </c>
      <c r="C172" s="200">
        <v>5895044</v>
      </c>
      <c r="D172" s="201" t="s">
        <v>1283</v>
      </c>
      <c r="E172" s="201" t="s">
        <v>720</v>
      </c>
      <c r="F172" s="200">
        <v>70</v>
      </c>
      <c r="G172" s="200">
        <v>-70</v>
      </c>
      <c r="H172" s="280" t="s">
        <v>699</v>
      </c>
      <c r="I172" s="280" t="s">
        <v>642</v>
      </c>
      <c r="J172" s="280" t="s">
        <v>552</v>
      </c>
      <c r="K172" s="280" t="s">
        <v>379</v>
      </c>
      <c r="L172" s="202"/>
      <c r="M172" s="203"/>
      <c r="N172" s="202"/>
    </row>
    <row r="173" spans="1:14" x14ac:dyDescent="0.25">
      <c r="A173" s="281"/>
      <c r="B173" s="282"/>
      <c r="C173" s="282"/>
      <c r="D173" s="275"/>
      <c r="E173" s="283"/>
      <c r="F173" s="250"/>
      <c r="G173" s="251"/>
      <c r="H173" s="284" t="s">
        <v>653</v>
      </c>
      <c r="I173" s="284">
        <v>387</v>
      </c>
      <c r="J173" s="284" t="s">
        <v>551</v>
      </c>
      <c r="K173" s="284" t="s">
        <v>471</v>
      </c>
      <c r="L173" s="253"/>
      <c r="M173" s="254"/>
      <c r="N173" s="253"/>
    </row>
    <row r="174" spans="1:14" x14ac:dyDescent="0.25">
      <c r="A174" s="289" t="s">
        <v>319</v>
      </c>
      <c r="B174" s="290"/>
      <c r="C174" s="290"/>
      <c r="D174" s="274"/>
      <c r="E174" s="291"/>
      <c r="F174" s="259"/>
      <c r="G174" s="260"/>
      <c r="H174" s="292" t="s">
        <v>654</v>
      </c>
      <c r="I174" s="292">
        <v>384</v>
      </c>
      <c r="J174" s="292" t="s">
        <v>180</v>
      </c>
      <c r="K174" s="292" t="s">
        <v>472</v>
      </c>
      <c r="L174" s="245"/>
      <c r="M174" s="210"/>
      <c r="N174" s="245"/>
    </row>
    <row r="175" spans="1:14" ht="15.75" thickBot="1" x14ac:dyDescent="0.3">
      <c r="A175" s="281" t="s">
        <v>319</v>
      </c>
      <c r="B175" s="285"/>
      <c r="C175" s="285"/>
      <c r="D175" s="275"/>
      <c r="E175" s="286"/>
      <c r="F175" s="250"/>
      <c r="G175" s="251"/>
      <c r="H175" s="284" t="s">
        <v>654</v>
      </c>
      <c r="I175" s="284">
        <v>387</v>
      </c>
      <c r="J175" s="284" t="s">
        <v>195</v>
      </c>
      <c r="K175" s="284" t="s">
        <v>473</v>
      </c>
      <c r="L175" s="253"/>
      <c r="M175" s="254"/>
      <c r="N175" s="253"/>
    </row>
    <row r="176" spans="1:14" x14ac:dyDescent="0.25">
      <c r="A176" s="279" t="s">
        <v>45</v>
      </c>
      <c r="B176" s="200">
        <v>375046</v>
      </c>
      <c r="C176" s="200">
        <v>5895015</v>
      </c>
      <c r="D176" s="278" t="s">
        <v>1284</v>
      </c>
      <c r="E176" s="201" t="s">
        <v>591</v>
      </c>
      <c r="F176" s="200">
        <v>70</v>
      </c>
      <c r="G176" s="204">
        <v>-70</v>
      </c>
      <c r="H176" s="280" t="s">
        <v>580</v>
      </c>
      <c r="I176" s="280" t="s">
        <v>616</v>
      </c>
      <c r="J176" s="280" t="s">
        <v>566</v>
      </c>
      <c r="K176" s="280" t="s">
        <v>474</v>
      </c>
      <c r="L176" s="202"/>
      <c r="M176" s="203"/>
      <c r="N176" s="202"/>
    </row>
    <row r="177" spans="1:14" ht="15.75" thickBot="1" x14ac:dyDescent="0.3">
      <c r="A177" s="281" t="s">
        <v>319</v>
      </c>
      <c r="B177" s="285"/>
      <c r="C177" s="285"/>
      <c r="D177" s="275"/>
      <c r="E177" s="286"/>
      <c r="F177" s="250"/>
      <c r="G177" s="251"/>
      <c r="H177" s="284" t="s">
        <v>655</v>
      </c>
      <c r="I177" s="284">
        <v>396</v>
      </c>
      <c r="J177" s="284" t="s">
        <v>180</v>
      </c>
      <c r="K177" s="284" t="s">
        <v>163</v>
      </c>
      <c r="L177" s="253"/>
      <c r="M177" s="254"/>
      <c r="N177" s="253"/>
    </row>
    <row r="178" spans="1:14" x14ac:dyDescent="0.25">
      <c r="A178" s="243" t="s">
        <v>281</v>
      </c>
      <c r="B178" s="200">
        <v>375124</v>
      </c>
      <c r="C178" s="200">
        <v>5895172</v>
      </c>
      <c r="D178" s="278" t="s">
        <v>1278</v>
      </c>
      <c r="E178" s="201" t="s">
        <v>589</v>
      </c>
      <c r="F178" s="200">
        <v>25</v>
      </c>
      <c r="G178" s="204">
        <v>-70</v>
      </c>
      <c r="H178" s="201" t="s">
        <v>197</v>
      </c>
      <c r="I178" s="201">
        <v>222</v>
      </c>
      <c r="J178" s="201" t="s">
        <v>547</v>
      </c>
      <c r="K178" s="201" t="s">
        <v>325</v>
      </c>
      <c r="L178" s="202"/>
      <c r="M178" s="203"/>
      <c r="N178" s="202"/>
    </row>
    <row r="179" spans="1:14" x14ac:dyDescent="0.25">
      <c r="A179" s="246" t="s">
        <v>319</v>
      </c>
      <c r="B179" s="285"/>
      <c r="C179" s="285"/>
      <c r="D179" s="275"/>
      <c r="E179" s="284"/>
      <c r="F179" s="250"/>
      <c r="G179" s="251"/>
      <c r="H179" s="252" t="s">
        <v>695</v>
      </c>
      <c r="I179" s="252" t="s">
        <v>178</v>
      </c>
      <c r="J179" s="252" t="s">
        <v>548</v>
      </c>
      <c r="K179" s="252" t="s">
        <v>475</v>
      </c>
      <c r="L179" s="253"/>
      <c r="M179" s="254"/>
      <c r="N179" s="253"/>
    </row>
    <row r="180" spans="1:14" ht="15.75" thickBot="1" x14ac:dyDescent="0.3">
      <c r="A180" s="255" t="s">
        <v>319</v>
      </c>
      <c r="B180" s="290"/>
      <c r="C180" s="290"/>
      <c r="D180" s="274"/>
      <c r="E180" s="292"/>
      <c r="F180" s="259"/>
      <c r="G180" s="260"/>
      <c r="H180" s="261" t="s">
        <v>170</v>
      </c>
      <c r="I180" s="261" t="s">
        <v>204</v>
      </c>
      <c r="J180" s="261" t="s">
        <v>549</v>
      </c>
      <c r="K180" s="261" t="s">
        <v>476</v>
      </c>
      <c r="L180" s="245"/>
      <c r="M180" s="210"/>
      <c r="N180" s="245"/>
    </row>
    <row r="181" spans="1:14" x14ac:dyDescent="0.25">
      <c r="A181" s="269" t="s">
        <v>282</v>
      </c>
      <c r="B181" s="297">
        <v>375111</v>
      </c>
      <c r="C181" s="297">
        <v>5895140</v>
      </c>
      <c r="D181" s="277" t="s">
        <v>1276</v>
      </c>
      <c r="E181" s="288" t="s">
        <v>849</v>
      </c>
      <c r="F181" s="208">
        <v>15</v>
      </c>
      <c r="G181" s="209">
        <v>-70</v>
      </c>
      <c r="H181" s="207" t="s">
        <v>704</v>
      </c>
      <c r="I181" s="207" t="s">
        <v>643</v>
      </c>
      <c r="J181" s="207" t="s">
        <v>543</v>
      </c>
      <c r="K181" s="207" t="s">
        <v>477</v>
      </c>
      <c r="L181" s="271"/>
      <c r="M181" s="272"/>
      <c r="N181" s="271"/>
    </row>
    <row r="182" spans="1:14" x14ac:dyDescent="0.25">
      <c r="A182" s="255" t="s">
        <v>319</v>
      </c>
      <c r="B182" s="290"/>
      <c r="C182" s="290"/>
      <c r="D182" s="274"/>
      <c r="E182" s="292"/>
      <c r="F182" s="259"/>
      <c r="G182" s="260"/>
      <c r="H182" s="261" t="s">
        <v>478</v>
      </c>
      <c r="I182" s="261">
        <v>228</v>
      </c>
      <c r="J182" s="261" t="s">
        <v>544</v>
      </c>
      <c r="K182" s="261" t="s">
        <v>479</v>
      </c>
      <c r="L182" s="245"/>
      <c r="M182" s="210"/>
      <c r="N182" s="245"/>
    </row>
    <row r="183" spans="1:14" x14ac:dyDescent="0.25">
      <c r="A183" s="246" t="s">
        <v>319</v>
      </c>
      <c r="B183" s="285"/>
      <c r="C183" s="285"/>
      <c r="D183" s="275"/>
      <c r="E183" s="284"/>
      <c r="F183" s="250"/>
      <c r="G183" s="251"/>
      <c r="H183" s="252" t="s">
        <v>478</v>
      </c>
      <c r="I183" s="252" t="s">
        <v>480</v>
      </c>
      <c r="J183" s="252" t="s">
        <v>545</v>
      </c>
      <c r="K183" s="252" t="s">
        <v>481</v>
      </c>
      <c r="L183" s="253"/>
      <c r="M183" s="254"/>
      <c r="N183" s="253"/>
    </row>
    <row r="184" spans="1:14" ht="15.75" thickBot="1" x14ac:dyDescent="0.3">
      <c r="A184" s="255" t="s">
        <v>319</v>
      </c>
      <c r="B184" s="290"/>
      <c r="C184" s="290"/>
      <c r="D184" s="274"/>
      <c r="E184" s="292"/>
      <c r="F184" s="259"/>
      <c r="G184" s="260"/>
      <c r="H184" s="261" t="s">
        <v>478</v>
      </c>
      <c r="I184" s="261">
        <v>225</v>
      </c>
      <c r="J184" s="261" t="s">
        <v>546</v>
      </c>
      <c r="K184" s="261" t="s">
        <v>482</v>
      </c>
      <c r="L184" s="245"/>
      <c r="M184" s="210"/>
      <c r="N184" s="245"/>
    </row>
    <row r="185" spans="1:14" x14ac:dyDescent="0.25">
      <c r="A185" s="269" t="s">
        <v>283</v>
      </c>
      <c r="B185" s="297">
        <v>375070</v>
      </c>
      <c r="C185" s="297">
        <v>5895087</v>
      </c>
      <c r="D185" s="277" t="s">
        <v>1282</v>
      </c>
      <c r="E185" s="288" t="s">
        <v>590</v>
      </c>
      <c r="F185" s="208">
        <v>15</v>
      </c>
      <c r="G185" s="209">
        <v>-70</v>
      </c>
      <c r="H185" s="207" t="s">
        <v>232</v>
      </c>
      <c r="I185" s="207" t="s">
        <v>615</v>
      </c>
      <c r="J185" s="207" t="s">
        <v>567</v>
      </c>
      <c r="K185" s="207" t="s">
        <v>483</v>
      </c>
      <c r="L185" s="271"/>
      <c r="M185" s="272"/>
      <c r="N185" s="271"/>
    </row>
    <row r="186" spans="1:14" x14ac:dyDescent="0.25">
      <c r="A186" s="255" t="s">
        <v>319</v>
      </c>
      <c r="B186" s="290"/>
      <c r="C186" s="290"/>
      <c r="D186" s="274"/>
      <c r="E186" s="292"/>
      <c r="F186" s="259"/>
      <c r="G186" s="260"/>
      <c r="H186" s="261" t="s">
        <v>581</v>
      </c>
      <c r="I186" s="261" t="s">
        <v>577</v>
      </c>
      <c r="J186" s="261" t="s">
        <v>550</v>
      </c>
      <c r="K186" s="261" t="s">
        <v>484</v>
      </c>
      <c r="L186" s="245"/>
      <c r="M186" s="210"/>
      <c r="N186" s="245"/>
    </row>
    <row r="187" spans="1:14" ht="15.75" thickBot="1" x14ac:dyDescent="0.3">
      <c r="A187" s="246" t="s">
        <v>319</v>
      </c>
      <c r="B187" s="285"/>
      <c r="C187" s="285"/>
      <c r="D187" s="275"/>
      <c r="E187" s="284"/>
      <c r="F187" s="250"/>
      <c r="G187" s="251"/>
      <c r="H187" s="252" t="s">
        <v>582</v>
      </c>
      <c r="I187" s="252" t="s">
        <v>614</v>
      </c>
      <c r="J187" s="252" t="s">
        <v>190</v>
      </c>
      <c r="K187" s="252" t="s">
        <v>468</v>
      </c>
      <c r="L187" s="253"/>
      <c r="M187" s="254"/>
      <c r="N187" s="253"/>
    </row>
    <row r="188" spans="1:14" ht="15.75" thickBot="1" x14ac:dyDescent="0.3">
      <c r="A188" s="243" t="s">
        <v>285</v>
      </c>
      <c r="B188" s="298">
        <v>375355</v>
      </c>
      <c r="C188" s="298">
        <v>5895000</v>
      </c>
      <c r="D188" s="278" t="s">
        <v>1285</v>
      </c>
      <c r="E188" s="280" t="s">
        <v>153</v>
      </c>
      <c r="F188" s="200">
        <v>130</v>
      </c>
      <c r="G188" s="204">
        <v>-50</v>
      </c>
      <c r="H188" s="201" t="s">
        <v>290</v>
      </c>
      <c r="I188" s="201"/>
      <c r="J188" s="201"/>
      <c r="K188" s="201"/>
      <c r="L188" s="202"/>
      <c r="M188" s="203"/>
      <c r="N188" s="202"/>
    </row>
    <row r="189" spans="1:14" ht="15.75" thickBot="1" x14ac:dyDescent="0.3">
      <c r="A189" s="269" t="s">
        <v>284</v>
      </c>
      <c r="B189" s="297">
        <v>375550</v>
      </c>
      <c r="C189" s="297">
        <v>5895110</v>
      </c>
      <c r="D189" s="277" t="s">
        <v>1286</v>
      </c>
      <c r="E189" s="288" t="s">
        <v>571</v>
      </c>
      <c r="F189" s="208">
        <v>20</v>
      </c>
      <c r="G189" s="209">
        <v>-60</v>
      </c>
      <c r="H189" s="207" t="s">
        <v>290</v>
      </c>
      <c r="I189" s="207"/>
      <c r="J189" s="207"/>
      <c r="K189" s="207"/>
      <c r="L189" s="271"/>
      <c r="M189" s="272"/>
      <c r="N189" s="271"/>
    </row>
    <row r="190" spans="1:14" ht="15.75" thickBot="1" x14ac:dyDescent="0.3">
      <c r="A190" s="243" t="s">
        <v>286</v>
      </c>
      <c r="B190" s="298">
        <v>375550</v>
      </c>
      <c r="C190" s="298">
        <v>5895110</v>
      </c>
      <c r="D190" s="278" t="s">
        <v>1286</v>
      </c>
      <c r="E190" s="280" t="s">
        <v>65</v>
      </c>
      <c r="F190" s="200">
        <v>75</v>
      </c>
      <c r="G190" s="204">
        <v>-50</v>
      </c>
      <c r="H190" s="201" t="s">
        <v>583</v>
      </c>
      <c r="I190" s="201" t="s">
        <v>573</v>
      </c>
      <c r="J190" s="201" t="s">
        <v>166</v>
      </c>
      <c r="K190" s="201" t="s">
        <v>485</v>
      </c>
      <c r="L190" s="202"/>
      <c r="M190" s="203"/>
      <c r="N190" s="202"/>
    </row>
    <row r="191" spans="1:14" ht="15.75" thickBot="1" x14ac:dyDescent="0.3">
      <c r="A191" s="269" t="s">
        <v>287</v>
      </c>
      <c r="B191" s="297" t="s">
        <v>1415</v>
      </c>
      <c r="C191" s="297" t="s">
        <v>1416</v>
      </c>
      <c r="D191" s="277" t="s">
        <v>1241</v>
      </c>
      <c r="E191" s="288" t="s">
        <v>32</v>
      </c>
      <c r="F191" s="208">
        <v>7</v>
      </c>
      <c r="G191" s="209">
        <v>-70</v>
      </c>
      <c r="H191" s="207" t="s">
        <v>584</v>
      </c>
      <c r="I191" s="207" t="s">
        <v>622</v>
      </c>
      <c r="J191" s="207" t="s">
        <v>84</v>
      </c>
      <c r="K191" s="207" t="s">
        <v>486</v>
      </c>
      <c r="L191" s="271"/>
      <c r="M191" s="272"/>
      <c r="N191" s="271"/>
    </row>
    <row r="192" spans="1:14" ht="15.75" thickBot="1" x14ac:dyDescent="0.3">
      <c r="A192" s="243" t="s">
        <v>288</v>
      </c>
      <c r="B192" s="298" t="s">
        <v>1413</v>
      </c>
      <c r="C192" s="298" t="s">
        <v>1414</v>
      </c>
      <c r="D192" s="278" t="s">
        <v>1287</v>
      </c>
      <c r="E192" s="280" t="s">
        <v>571</v>
      </c>
      <c r="F192" s="200">
        <v>0</v>
      </c>
      <c r="G192" s="204">
        <v>-70</v>
      </c>
      <c r="H192" s="201" t="s">
        <v>290</v>
      </c>
      <c r="I192" s="201"/>
      <c r="J192" s="201"/>
      <c r="K192" s="201"/>
      <c r="L192" s="202"/>
      <c r="M192" s="203"/>
      <c r="N192" s="202"/>
    </row>
    <row r="193" spans="1:14" x14ac:dyDescent="0.25">
      <c r="A193" s="269" t="s">
        <v>289</v>
      </c>
      <c r="B193" s="297">
        <v>375655</v>
      </c>
      <c r="C193" s="297">
        <v>5895100</v>
      </c>
      <c r="D193" s="277" t="s">
        <v>1287</v>
      </c>
      <c r="E193" s="288" t="s">
        <v>207</v>
      </c>
      <c r="F193" s="208">
        <v>0.1</v>
      </c>
      <c r="G193" s="209">
        <v>-47.2</v>
      </c>
      <c r="H193" s="207" t="s">
        <v>585</v>
      </c>
      <c r="I193" s="207" t="s">
        <v>613</v>
      </c>
      <c r="J193" s="207" t="s">
        <v>99</v>
      </c>
      <c r="K193" s="207" t="s">
        <v>160</v>
      </c>
      <c r="L193" s="271"/>
      <c r="M193" s="272"/>
      <c r="N193" s="271"/>
    </row>
    <row r="194" spans="1:14" x14ac:dyDescent="0.25">
      <c r="A194" s="255"/>
      <c r="B194" s="290"/>
      <c r="C194" s="290"/>
      <c r="D194" s="274"/>
      <c r="E194" s="291"/>
      <c r="F194" s="259"/>
      <c r="G194" s="260"/>
      <c r="H194" s="261" t="s">
        <v>586</v>
      </c>
      <c r="I194" s="261" t="s">
        <v>612</v>
      </c>
      <c r="J194" s="261" t="s">
        <v>99</v>
      </c>
      <c r="K194" s="261" t="s">
        <v>487</v>
      </c>
      <c r="L194" s="245"/>
      <c r="M194" s="210"/>
      <c r="N194" s="245"/>
    </row>
    <row r="195" spans="1:14" x14ac:dyDescent="0.25">
      <c r="A195" s="246"/>
      <c r="B195" s="285"/>
      <c r="C195" s="285"/>
      <c r="D195" s="275"/>
      <c r="E195" s="286"/>
      <c r="F195" s="250"/>
      <c r="G195" s="251"/>
      <c r="H195" s="252" t="s">
        <v>656</v>
      </c>
      <c r="I195" s="252">
        <v>93</v>
      </c>
      <c r="J195" s="252" t="s">
        <v>155</v>
      </c>
      <c r="K195" s="252" t="s">
        <v>328</v>
      </c>
      <c r="L195" s="253"/>
      <c r="M195" s="254"/>
      <c r="N195" s="253"/>
    </row>
    <row r="196" spans="1:14" x14ac:dyDescent="0.25">
      <c r="A196" s="255"/>
      <c r="B196" s="290"/>
      <c r="C196" s="290"/>
      <c r="D196" s="274"/>
      <c r="E196" s="291"/>
      <c r="F196" s="259"/>
      <c r="G196" s="260"/>
      <c r="H196" s="261" t="s">
        <v>657</v>
      </c>
      <c r="I196" s="261" t="s">
        <v>658</v>
      </c>
      <c r="J196" s="261" t="s">
        <v>99</v>
      </c>
      <c r="K196" s="261" t="s">
        <v>488</v>
      </c>
      <c r="L196" s="245"/>
      <c r="M196" s="210"/>
      <c r="N196" s="245"/>
    </row>
    <row r="197" spans="1:14" ht="15.75" thickBot="1" x14ac:dyDescent="0.3">
      <c r="A197" s="246"/>
      <c r="B197" s="285"/>
      <c r="C197" s="285"/>
      <c r="D197" s="275"/>
      <c r="E197" s="286"/>
      <c r="F197" s="250"/>
      <c r="G197" s="251"/>
      <c r="H197" s="252" t="s">
        <v>234</v>
      </c>
      <c r="I197" s="252" t="s">
        <v>623</v>
      </c>
      <c r="J197" s="252" t="s">
        <v>155</v>
      </c>
      <c r="K197" s="252" t="s">
        <v>489</v>
      </c>
      <c r="L197" s="253"/>
      <c r="M197" s="254"/>
      <c r="N197" s="253"/>
    </row>
    <row r="198" spans="1:14" x14ac:dyDescent="0.25">
      <c r="A198" s="243" t="s">
        <v>291</v>
      </c>
      <c r="B198" s="200" t="s">
        <v>1449</v>
      </c>
      <c r="C198" s="200">
        <v>5895033</v>
      </c>
      <c r="D198" s="278" t="s">
        <v>1288</v>
      </c>
      <c r="E198" s="201" t="s">
        <v>616</v>
      </c>
      <c r="F198" s="200">
        <v>15.8</v>
      </c>
      <c r="G198" s="204">
        <v>-51.6</v>
      </c>
      <c r="H198" s="201" t="s">
        <v>229</v>
      </c>
      <c r="I198" s="201" t="s">
        <v>659</v>
      </c>
      <c r="J198" s="201" t="s">
        <v>534</v>
      </c>
      <c r="K198" s="201" t="s">
        <v>490</v>
      </c>
      <c r="L198" s="202"/>
      <c r="M198" s="203"/>
      <c r="N198" s="202"/>
    </row>
    <row r="199" spans="1:14" ht="15.75" thickBot="1" x14ac:dyDescent="0.3">
      <c r="A199" s="246" t="s">
        <v>319</v>
      </c>
      <c r="B199" s="250"/>
      <c r="C199" s="250"/>
      <c r="D199" s="275"/>
      <c r="E199" s="252"/>
      <c r="F199" s="250"/>
      <c r="G199" s="251"/>
      <c r="H199" s="252" t="s">
        <v>660</v>
      </c>
      <c r="I199" s="252" t="s">
        <v>604</v>
      </c>
      <c r="J199" s="252" t="s">
        <v>99</v>
      </c>
      <c r="K199" s="252" t="s">
        <v>491</v>
      </c>
      <c r="L199" s="253"/>
      <c r="M199" s="254"/>
      <c r="N199" s="253"/>
    </row>
    <row r="200" spans="1:14" x14ac:dyDescent="0.25">
      <c r="A200" s="243" t="s">
        <v>292</v>
      </c>
      <c r="B200" s="200" t="s">
        <v>1449</v>
      </c>
      <c r="C200" s="200">
        <v>5895033</v>
      </c>
      <c r="D200" s="278" t="s">
        <v>1288</v>
      </c>
      <c r="E200" s="201" t="s">
        <v>1366</v>
      </c>
      <c r="F200" s="200">
        <v>15</v>
      </c>
      <c r="G200" s="204">
        <v>-65</v>
      </c>
      <c r="H200" s="201" t="s">
        <v>705</v>
      </c>
      <c r="I200" s="201" t="s">
        <v>700</v>
      </c>
      <c r="J200" s="201" t="s">
        <v>532</v>
      </c>
      <c r="K200" s="201" t="s">
        <v>492</v>
      </c>
      <c r="L200" s="202"/>
      <c r="M200" s="203"/>
      <c r="N200" s="202"/>
    </row>
    <row r="201" spans="1:14" ht="15.75" thickBot="1" x14ac:dyDescent="0.3">
      <c r="A201" s="246" t="s">
        <v>319</v>
      </c>
      <c r="B201" s="285"/>
      <c r="C201" s="285"/>
      <c r="D201" s="275"/>
      <c r="E201" s="286"/>
      <c r="F201" s="250"/>
      <c r="G201" s="251"/>
      <c r="H201" s="252" t="s">
        <v>644</v>
      </c>
      <c r="I201" s="252">
        <v>321</v>
      </c>
      <c r="J201" s="252" t="s">
        <v>533</v>
      </c>
      <c r="K201" s="252" t="s">
        <v>493</v>
      </c>
      <c r="L201" s="253"/>
      <c r="M201" s="254"/>
      <c r="N201" s="253"/>
    </row>
    <row r="202" spans="1:14" x14ac:dyDescent="0.25">
      <c r="A202" s="243" t="s">
        <v>293</v>
      </c>
      <c r="B202" s="204" t="s">
        <v>1449</v>
      </c>
      <c r="C202" s="204">
        <v>5895034</v>
      </c>
      <c r="D202" s="278" t="s">
        <v>1289</v>
      </c>
      <c r="E202" s="278" t="s">
        <v>1367</v>
      </c>
      <c r="F202" s="200">
        <v>15</v>
      </c>
      <c r="G202" s="204">
        <v>-77</v>
      </c>
      <c r="H202" s="201" t="s">
        <v>661</v>
      </c>
      <c r="I202" s="201" t="s">
        <v>624</v>
      </c>
      <c r="J202" s="201" t="s">
        <v>534</v>
      </c>
      <c r="K202" s="201" t="s">
        <v>100</v>
      </c>
      <c r="L202" s="202"/>
      <c r="M202" s="203"/>
      <c r="N202" s="202"/>
    </row>
    <row r="203" spans="1:14" x14ac:dyDescent="0.25">
      <c r="A203" s="246" t="s">
        <v>319</v>
      </c>
      <c r="B203" s="282"/>
      <c r="C203" s="282"/>
      <c r="D203" s="275"/>
      <c r="E203" s="283"/>
      <c r="F203" s="250"/>
      <c r="G203" s="251"/>
      <c r="H203" s="252" t="s">
        <v>580</v>
      </c>
      <c r="I203" s="252" t="s">
        <v>624</v>
      </c>
      <c r="J203" s="252" t="s">
        <v>180</v>
      </c>
      <c r="K203" s="252" t="s">
        <v>494</v>
      </c>
      <c r="L203" s="253"/>
      <c r="M203" s="254"/>
      <c r="N203" s="253"/>
    </row>
    <row r="204" spans="1:14" ht="15.75" thickBot="1" x14ac:dyDescent="0.3">
      <c r="A204" s="255"/>
      <c r="B204" s="293"/>
      <c r="C204" s="293"/>
      <c r="D204" s="274"/>
      <c r="E204" s="294"/>
      <c r="F204" s="259"/>
      <c r="G204" s="260"/>
      <c r="H204" s="261" t="s">
        <v>662</v>
      </c>
      <c r="I204" s="261" t="s">
        <v>663</v>
      </c>
      <c r="J204" s="261" t="s">
        <v>535</v>
      </c>
      <c r="K204" s="261" t="s">
        <v>104</v>
      </c>
      <c r="L204" s="245"/>
      <c r="M204" s="210"/>
      <c r="N204" s="245"/>
    </row>
    <row r="205" spans="1:14" ht="15.75" thickBot="1" x14ac:dyDescent="0.3">
      <c r="A205" s="269" t="s">
        <v>294</v>
      </c>
      <c r="B205" s="209" t="s">
        <v>1450</v>
      </c>
      <c r="C205" s="209">
        <v>5895053</v>
      </c>
      <c r="D205" s="277" t="s">
        <v>1290</v>
      </c>
      <c r="E205" s="277" t="s">
        <v>724</v>
      </c>
      <c r="F205" s="208">
        <v>15</v>
      </c>
      <c r="G205" s="209">
        <v>-50</v>
      </c>
      <c r="H205" s="207" t="s">
        <v>290</v>
      </c>
      <c r="I205" s="207"/>
      <c r="J205" s="207"/>
      <c r="K205" s="207"/>
      <c r="L205" s="271"/>
      <c r="M205" s="272"/>
      <c r="N205" s="271"/>
    </row>
    <row r="206" spans="1:14" ht="15.75" thickBot="1" x14ac:dyDescent="0.3">
      <c r="A206" s="243" t="s">
        <v>295</v>
      </c>
      <c r="B206" s="204" t="s">
        <v>1451</v>
      </c>
      <c r="C206" s="204">
        <v>5895053</v>
      </c>
      <c r="D206" s="278" t="s">
        <v>1291</v>
      </c>
      <c r="E206" s="278" t="s">
        <v>608</v>
      </c>
      <c r="F206" s="200">
        <v>15</v>
      </c>
      <c r="G206" s="204">
        <v>-65</v>
      </c>
      <c r="H206" s="201" t="s">
        <v>220</v>
      </c>
      <c r="I206" s="201" t="s">
        <v>611</v>
      </c>
      <c r="J206" s="201" t="s">
        <v>99</v>
      </c>
      <c r="K206" s="201" t="s">
        <v>495</v>
      </c>
      <c r="L206" s="202"/>
      <c r="M206" s="203"/>
      <c r="N206" s="202"/>
    </row>
    <row r="207" spans="1:14" ht="15.75" thickBot="1" x14ac:dyDescent="0.3">
      <c r="A207" s="269" t="s">
        <v>296</v>
      </c>
      <c r="B207" s="209">
        <v>374800</v>
      </c>
      <c r="C207" s="209">
        <v>5895000</v>
      </c>
      <c r="D207" s="277" t="s">
        <v>1292</v>
      </c>
      <c r="E207" s="277" t="s">
        <v>1368</v>
      </c>
      <c r="F207" s="208">
        <v>19.8</v>
      </c>
      <c r="G207" s="209">
        <v>-46.5</v>
      </c>
      <c r="H207" s="207" t="s">
        <v>664</v>
      </c>
      <c r="I207" s="207" t="s">
        <v>665</v>
      </c>
      <c r="J207" s="207" t="s">
        <v>190</v>
      </c>
      <c r="K207" s="207" t="s">
        <v>496</v>
      </c>
      <c r="L207" s="271"/>
      <c r="M207" s="272"/>
      <c r="N207" s="271"/>
    </row>
    <row r="208" spans="1:14" ht="15.75" thickBot="1" x14ac:dyDescent="0.3">
      <c r="A208" s="243" t="s">
        <v>297</v>
      </c>
      <c r="B208" s="204">
        <v>375111</v>
      </c>
      <c r="C208" s="204">
        <v>5895150</v>
      </c>
      <c r="D208" s="278" t="s">
        <v>1293</v>
      </c>
      <c r="E208" s="278" t="s">
        <v>1369</v>
      </c>
      <c r="F208" s="200">
        <v>340</v>
      </c>
      <c r="G208" s="204">
        <v>-50</v>
      </c>
      <c r="H208" s="201" t="s">
        <v>666</v>
      </c>
      <c r="I208" s="201">
        <v>207</v>
      </c>
      <c r="J208" s="201" t="s">
        <v>537</v>
      </c>
      <c r="K208" s="201" t="s">
        <v>388</v>
      </c>
      <c r="L208" s="202"/>
      <c r="M208" s="203"/>
      <c r="N208" s="202"/>
    </row>
    <row r="209" spans="1:14" x14ac:dyDescent="0.25">
      <c r="A209" s="269" t="s">
        <v>298</v>
      </c>
      <c r="B209" s="297">
        <v>375310</v>
      </c>
      <c r="C209" s="297">
        <v>5895040</v>
      </c>
      <c r="D209" s="277" t="s">
        <v>1294</v>
      </c>
      <c r="E209" s="296" t="s">
        <v>747</v>
      </c>
      <c r="F209" s="208">
        <v>3.4</v>
      </c>
      <c r="G209" s="209">
        <v>-65.900000000000006</v>
      </c>
      <c r="H209" s="207" t="s">
        <v>667</v>
      </c>
      <c r="I209" s="207" t="s">
        <v>668</v>
      </c>
      <c r="J209" s="207" t="s">
        <v>190</v>
      </c>
      <c r="K209" s="207" t="s">
        <v>497</v>
      </c>
      <c r="L209" s="271"/>
      <c r="M209" s="272"/>
      <c r="N209" s="271"/>
    </row>
    <row r="210" spans="1:14" x14ac:dyDescent="0.25">
      <c r="A210" s="255" t="s">
        <v>319</v>
      </c>
      <c r="B210" s="290"/>
      <c r="C210" s="290"/>
      <c r="D210" s="274"/>
      <c r="E210" s="291"/>
      <c r="F210" s="259"/>
      <c r="G210" s="260"/>
      <c r="H210" s="261" t="s">
        <v>669</v>
      </c>
      <c r="I210" s="261" t="s">
        <v>668</v>
      </c>
      <c r="J210" s="261" t="s">
        <v>99</v>
      </c>
      <c r="K210" s="261" t="s">
        <v>248</v>
      </c>
      <c r="L210" s="245"/>
      <c r="M210" s="210"/>
      <c r="N210" s="245"/>
    </row>
    <row r="211" spans="1:14" x14ac:dyDescent="0.25">
      <c r="A211" s="246"/>
      <c r="B211" s="285"/>
      <c r="C211" s="285"/>
      <c r="D211" s="275"/>
      <c r="E211" s="286"/>
      <c r="F211" s="250"/>
      <c r="G211" s="251"/>
      <c r="H211" s="252" t="s">
        <v>136</v>
      </c>
      <c r="I211" s="252" t="s">
        <v>610</v>
      </c>
      <c r="J211" s="252" t="s">
        <v>155</v>
      </c>
      <c r="K211" s="252" t="s">
        <v>209</v>
      </c>
      <c r="L211" s="253"/>
      <c r="M211" s="254"/>
      <c r="N211" s="253"/>
    </row>
    <row r="212" spans="1:14" ht="15.75" thickBot="1" x14ac:dyDescent="0.3">
      <c r="A212" s="255"/>
      <c r="B212" s="290"/>
      <c r="C212" s="290"/>
      <c r="D212" s="274"/>
      <c r="E212" s="291"/>
      <c r="F212" s="259"/>
      <c r="G212" s="260"/>
      <c r="H212" s="261" t="s">
        <v>670</v>
      </c>
      <c r="I212" s="261" t="s">
        <v>719</v>
      </c>
      <c r="J212" s="261" t="s">
        <v>155</v>
      </c>
      <c r="K212" s="261" t="s">
        <v>368</v>
      </c>
      <c r="L212" s="245"/>
      <c r="M212" s="210"/>
      <c r="N212" s="245"/>
    </row>
    <row r="213" spans="1:14" x14ac:dyDescent="0.25">
      <c r="A213" s="269" t="s">
        <v>299</v>
      </c>
      <c r="B213" s="297">
        <v>375213</v>
      </c>
      <c r="C213" s="297">
        <v>5894986</v>
      </c>
      <c r="D213" s="277" t="s">
        <v>1295</v>
      </c>
      <c r="E213" s="296" t="s">
        <v>1370</v>
      </c>
      <c r="F213" s="208">
        <v>2</v>
      </c>
      <c r="G213" s="209">
        <v>-65.900000000000006</v>
      </c>
      <c r="H213" s="207" t="s">
        <v>587</v>
      </c>
      <c r="I213" s="207" t="s">
        <v>609</v>
      </c>
      <c r="J213" s="207" t="s">
        <v>538</v>
      </c>
      <c r="K213" s="207" t="s">
        <v>498</v>
      </c>
      <c r="L213" s="271"/>
      <c r="M213" s="272"/>
      <c r="N213" s="271"/>
    </row>
    <row r="214" spans="1:14" x14ac:dyDescent="0.25">
      <c r="A214" s="255" t="s">
        <v>319</v>
      </c>
      <c r="B214" s="290"/>
      <c r="C214" s="290"/>
      <c r="D214" s="274"/>
      <c r="E214" s="291"/>
      <c r="F214" s="259"/>
      <c r="G214" s="260"/>
      <c r="H214" s="261" t="s">
        <v>660</v>
      </c>
      <c r="I214" s="261" t="s">
        <v>609</v>
      </c>
      <c r="J214" s="261" t="s">
        <v>535</v>
      </c>
      <c r="K214" s="261" t="s">
        <v>499</v>
      </c>
      <c r="L214" s="245"/>
      <c r="M214" s="210"/>
      <c r="N214" s="245"/>
    </row>
    <row r="215" spans="1:14" x14ac:dyDescent="0.25">
      <c r="A215" s="246" t="s">
        <v>319</v>
      </c>
      <c r="B215" s="285"/>
      <c r="C215" s="285"/>
      <c r="D215" s="275"/>
      <c r="E215" s="286"/>
      <c r="F215" s="250"/>
      <c r="G215" s="251"/>
      <c r="H215" s="252" t="s">
        <v>588</v>
      </c>
      <c r="I215" s="252" t="s">
        <v>609</v>
      </c>
      <c r="J215" s="252" t="s">
        <v>180</v>
      </c>
      <c r="K215" s="252" t="s">
        <v>132</v>
      </c>
      <c r="L215" s="253"/>
      <c r="M215" s="254"/>
      <c r="N215" s="253"/>
    </row>
    <row r="216" spans="1:14" ht="15.75" thickBot="1" x14ac:dyDescent="0.3">
      <c r="A216" s="255" t="s">
        <v>299</v>
      </c>
      <c r="B216" s="290"/>
      <c r="C216" s="290"/>
      <c r="D216" s="274"/>
      <c r="E216" s="291"/>
      <c r="F216" s="259"/>
      <c r="G216" s="260"/>
      <c r="H216" s="261" t="s">
        <v>671</v>
      </c>
      <c r="I216" s="261" t="s">
        <v>659</v>
      </c>
      <c r="J216" s="261" t="s">
        <v>190</v>
      </c>
      <c r="K216" s="261" t="s">
        <v>467</v>
      </c>
      <c r="L216" s="245"/>
      <c r="M216" s="210"/>
      <c r="N216" s="245"/>
    </row>
    <row r="217" spans="1:14" x14ac:dyDescent="0.25">
      <c r="A217" s="269" t="s">
        <v>300</v>
      </c>
      <c r="B217" s="297">
        <v>375110</v>
      </c>
      <c r="C217" s="297">
        <v>5895020</v>
      </c>
      <c r="D217" s="277" t="s">
        <v>1296</v>
      </c>
      <c r="E217" s="296" t="s">
        <v>591</v>
      </c>
      <c r="F217" s="208">
        <v>2.9</v>
      </c>
      <c r="G217" s="209">
        <v>-68.8</v>
      </c>
      <c r="H217" s="207" t="s">
        <v>229</v>
      </c>
      <c r="I217" s="207" t="s">
        <v>624</v>
      </c>
      <c r="J217" s="207" t="s">
        <v>568</v>
      </c>
      <c r="K217" s="207" t="s">
        <v>555</v>
      </c>
      <c r="L217" s="271"/>
      <c r="M217" s="272"/>
      <c r="N217" s="271"/>
    </row>
    <row r="218" spans="1:14" x14ac:dyDescent="0.25">
      <c r="A218" s="255" t="s">
        <v>319</v>
      </c>
      <c r="B218" s="290"/>
      <c r="C218" s="290"/>
      <c r="D218" s="274"/>
      <c r="E218" s="291"/>
      <c r="F218" s="259"/>
      <c r="G218" s="260"/>
      <c r="H218" s="261" t="s">
        <v>589</v>
      </c>
      <c r="I218" s="261" t="s">
        <v>608</v>
      </c>
      <c r="J218" s="261" t="s">
        <v>569</v>
      </c>
      <c r="K218" s="261" t="s">
        <v>500</v>
      </c>
      <c r="L218" s="245"/>
      <c r="M218" s="210"/>
      <c r="N218" s="245"/>
    </row>
    <row r="219" spans="1:14" x14ac:dyDescent="0.25">
      <c r="A219" s="246" t="s">
        <v>319</v>
      </c>
      <c r="B219" s="285"/>
      <c r="C219" s="285"/>
      <c r="D219" s="275"/>
      <c r="E219" s="286"/>
      <c r="F219" s="250"/>
      <c r="G219" s="251"/>
      <c r="H219" s="252" t="s">
        <v>660</v>
      </c>
      <c r="I219" s="252" t="s">
        <v>588</v>
      </c>
      <c r="J219" s="252" t="s">
        <v>180</v>
      </c>
      <c r="K219" s="252" t="s">
        <v>501</v>
      </c>
      <c r="L219" s="253"/>
      <c r="M219" s="254"/>
      <c r="N219" s="253"/>
    </row>
    <row r="220" spans="1:14" ht="15.75" thickBot="1" x14ac:dyDescent="0.3">
      <c r="A220" s="255" t="s">
        <v>319</v>
      </c>
      <c r="B220" s="290"/>
      <c r="C220" s="290"/>
      <c r="D220" s="274"/>
      <c r="E220" s="291"/>
      <c r="F220" s="259"/>
      <c r="G220" s="260"/>
      <c r="H220" s="261" t="s">
        <v>660</v>
      </c>
      <c r="I220" s="261" t="s">
        <v>672</v>
      </c>
      <c r="J220" s="261" t="s">
        <v>190</v>
      </c>
      <c r="K220" s="261" t="s">
        <v>502</v>
      </c>
      <c r="L220" s="245"/>
      <c r="M220" s="210"/>
      <c r="N220" s="245"/>
    </row>
    <row r="221" spans="1:14" x14ac:dyDescent="0.25">
      <c r="A221" s="299" t="s">
        <v>303</v>
      </c>
      <c r="B221" s="209">
        <v>375053</v>
      </c>
      <c r="C221" s="209">
        <v>5894981</v>
      </c>
      <c r="D221" s="277" t="s">
        <v>1297</v>
      </c>
      <c r="E221" s="277" t="s">
        <v>1371</v>
      </c>
      <c r="F221" s="208">
        <v>359.5</v>
      </c>
      <c r="G221" s="209">
        <v>-63.9</v>
      </c>
      <c r="H221" s="207" t="s">
        <v>673</v>
      </c>
      <c r="I221" s="207" t="s">
        <v>580</v>
      </c>
      <c r="J221" s="207" t="s">
        <v>537</v>
      </c>
      <c r="K221" s="207" t="s">
        <v>503</v>
      </c>
      <c r="L221" s="271"/>
      <c r="M221" s="272"/>
      <c r="N221" s="271"/>
    </row>
    <row r="222" spans="1:14" ht="15.75" thickBot="1" x14ac:dyDescent="0.3">
      <c r="A222" s="255" t="s">
        <v>319</v>
      </c>
      <c r="B222" s="290"/>
      <c r="C222" s="290"/>
      <c r="D222" s="274"/>
      <c r="E222" s="291"/>
      <c r="F222" s="259"/>
      <c r="G222" s="260"/>
      <c r="H222" s="261" t="s">
        <v>590</v>
      </c>
      <c r="I222" s="261" t="s">
        <v>580</v>
      </c>
      <c r="J222" s="261" t="s">
        <v>190</v>
      </c>
      <c r="K222" s="261" t="s">
        <v>181</v>
      </c>
      <c r="L222" s="245"/>
      <c r="M222" s="210"/>
      <c r="N222" s="245"/>
    </row>
    <row r="223" spans="1:14" x14ac:dyDescent="0.25">
      <c r="A223" s="269" t="s">
        <v>301</v>
      </c>
      <c r="B223" s="297">
        <v>375008</v>
      </c>
      <c r="C223" s="297">
        <v>5894947</v>
      </c>
      <c r="D223" s="277" t="s">
        <v>1298</v>
      </c>
      <c r="E223" s="296" t="s">
        <v>1372</v>
      </c>
      <c r="F223" s="208">
        <v>3.5</v>
      </c>
      <c r="G223" s="209">
        <v>-68.3</v>
      </c>
      <c r="H223" s="207" t="s">
        <v>674</v>
      </c>
      <c r="I223" s="207" t="s">
        <v>720</v>
      </c>
      <c r="J223" s="207" t="s">
        <v>180</v>
      </c>
      <c r="K223" s="207" t="s">
        <v>504</v>
      </c>
      <c r="L223" s="271"/>
      <c r="M223" s="272"/>
      <c r="N223" s="271"/>
    </row>
    <row r="224" spans="1:14" x14ac:dyDescent="0.25">
      <c r="A224" s="255"/>
      <c r="B224" s="290"/>
      <c r="C224" s="290"/>
      <c r="D224" s="274"/>
      <c r="E224" s="291"/>
      <c r="F224" s="259"/>
      <c r="G224" s="260"/>
      <c r="H224" s="261" t="s">
        <v>591</v>
      </c>
      <c r="I224" s="261" t="s">
        <v>607</v>
      </c>
      <c r="J224" s="261" t="s">
        <v>155</v>
      </c>
      <c r="K224" s="261" t="s">
        <v>55</v>
      </c>
      <c r="L224" s="245"/>
      <c r="M224" s="210"/>
      <c r="N224" s="245"/>
    </row>
    <row r="225" spans="1:14" x14ac:dyDescent="0.25">
      <c r="A225" s="246"/>
      <c r="B225" s="285"/>
      <c r="C225" s="285"/>
      <c r="D225" s="275"/>
      <c r="E225" s="286"/>
      <c r="F225" s="250"/>
      <c r="G225" s="251"/>
      <c r="H225" s="252" t="s">
        <v>675</v>
      </c>
      <c r="I225" s="252" t="s">
        <v>676</v>
      </c>
      <c r="J225" s="252" t="s">
        <v>99</v>
      </c>
      <c r="K225" s="252" t="s">
        <v>330</v>
      </c>
      <c r="L225" s="253"/>
      <c r="M225" s="254"/>
      <c r="N225" s="253"/>
    </row>
    <row r="226" spans="1:14" ht="15.75" thickBot="1" x14ac:dyDescent="0.3">
      <c r="A226" s="255"/>
      <c r="B226" s="290"/>
      <c r="C226" s="290"/>
      <c r="D226" s="274"/>
      <c r="E226" s="291"/>
      <c r="F226" s="259"/>
      <c r="G226" s="260"/>
      <c r="H226" s="261" t="s">
        <v>606</v>
      </c>
      <c r="I226" s="261" t="s">
        <v>721</v>
      </c>
      <c r="J226" s="261" t="s">
        <v>180</v>
      </c>
      <c r="K226" s="261" t="s">
        <v>505</v>
      </c>
      <c r="L226" s="245"/>
      <c r="M226" s="210"/>
      <c r="N226" s="245"/>
    </row>
    <row r="227" spans="1:14" ht="15.75" thickBot="1" x14ac:dyDescent="0.3">
      <c r="A227" s="269" t="s">
        <v>304</v>
      </c>
      <c r="B227" s="297">
        <v>375099</v>
      </c>
      <c r="C227" s="297">
        <v>5894918</v>
      </c>
      <c r="D227" s="277" t="s">
        <v>1299</v>
      </c>
      <c r="E227" s="288" t="s">
        <v>599</v>
      </c>
      <c r="F227" s="208">
        <v>357.2</v>
      </c>
      <c r="G227" s="209">
        <v>-70.3</v>
      </c>
      <c r="H227" s="207" t="s">
        <v>677</v>
      </c>
      <c r="I227" s="207" t="s">
        <v>675</v>
      </c>
      <c r="J227" s="207" t="s">
        <v>66</v>
      </c>
      <c r="K227" s="207" t="s">
        <v>506</v>
      </c>
      <c r="L227" s="271"/>
      <c r="M227" s="272"/>
      <c r="N227" s="271"/>
    </row>
    <row r="228" spans="1:14" x14ac:dyDescent="0.25">
      <c r="A228" s="243" t="s">
        <v>305</v>
      </c>
      <c r="B228" s="298">
        <v>375162</v>
      </c>
      <c r="C228" s="298">
        <v>5894871</v>
      </c>
      <c r="D228" s="278" t="s">
        <v>1300</v>
      </c>
      <c r="E228" s="280" t="s">
        <v>1386</v>
      </c>
      <c r="F228" s="200">
        <v>357.9</v>
      </c>
      <c r="G228" s="204">
        <v>-68</v>
      </c>
      <c r="H228" s="201" t="s">
        <v>678</v>
      </c>
      <c r="I228" s="201" t="s">
        <v>606</v>
      </c>
      <c r="J228" s="201" t="s">
        <v>570</v>
      </c>
      <c r="K228" s="201" t="s">
        <v>507</v>
      </c>
      <c r="L228" s="202"/>
      <c r="M228" s="203"/>
      <c r="N228" s="202"/>
    </row>
    <row r="229" spans="1:14" x14ac:dyDescent="0.25">
      <c r="A229" s="246" t="s">
        <v>319</v>
      </c>
      <c r="B229" s="285"/>
      <c r="C229" s="285"/>
      <c r="D229" s="275"/>
      <c r="E229" s="284"/>
      <c r="F229" s="250"/>
      <c r="G229" s="251"/>
      <c r="H229" s="252" t="s">
        <v>678</v>
      </c>
      <c r="I229" s="252" t="s">
        <v>722</v>
      </c>
      <c r="J229" s="252" t="s">
        <v>180</v>
      </c>
      <c r="K229" s="252" t="s">
        <v>508</v>
      </c>
      <c r="L229" s="253"/>
      <c r="M229" s="254"/>
      <c r="N229" s="253"/>
    </row>
    <row r="230" spans="1:14" ht="15.75" thickBot="1" x14ac:dyDescent="0.3">
      <c r="A230" s="255"/>
      <c r="B230" s="290"/>
      <c r="C230" s="290"/>
      <c r="D230" s="274"/>
      <c r="E230" s="292"/>
      <c r="F230" s="259"/>
      <c r="G230" s="260"/>
      <c r="H230" s="261" t="s">
        <v>592</v>
      </c>
      <c r="I230" s="261" t="s">
        <v>606</v>
      </c>
      <c r="J230" s="261" t="s">
        <v>155</v>
      </c>
      <c r="K230" s="261" t="s">
        <v>717</v>
      </c>
      <c r="L230" s="245"/>
      <c r="M230" s="210"/>
      <c r="N230" s="245"/>
    </row>
    <row r="231" spans="1:14" x14ac:dyDescent="0.25">
      <c r="A231" s="269" t="s">
        <v>306</v>
      </c>
      <c r="B231" s="297">
        <v>375357</v>
      </c>
      <c r="C231" s="297">
        <v>5894964</v>
      </c>
      <c r="D231" s="277" t="s">
        <v>1301</v>
      </c>
      <c r="E231" s="288" t="s">
        <v>1373</v>
      </c>
      <c r="F231" s="208">
        <v>2</v>
      </c>
      <c r="G231" s="209">
        <v>-64.2</v>
      </c>
      <c r="H231" s="207" t="s">
        <v>679</v>
      </c>
      <c r="I231" s="207" t="s">
        <v>588</v>
      </c>
      <c r="J231" s="207" t="s">
        <v>33</v>
      </c>
      <c r="K231" s="207" t="s">
        <v>166</v>
      </c>
      <c r="L231" s="271"/>
      <c r="M231" s="272"/>
      <c r="N231" s="271"/>
    </row>
    <row r="232" spans="1:14" ht="15.75" thickBot="1" x14ac:dyDescent="0.3">
      <c r="A232" s="255" t="s">
        <v>319</v>
      </c>
      <c r="B232" s="290"/>
      <c r="C232" s="290"/>
      <c r="D232" s="274"/>
      <c r="E232" s="292"/>
      <c r="F232" s="259"/>
      <c r="G232" s="260"/>
      <c r="H232" s="261" t="s">
        <v>97</v>
      </c>
      <c r="I232" s="261" t="s">
        <v>588</v>
      </c>
      <c r="J232" s="261" t="s">
        <v>569</v>
      </c>
      <c r="K232" s="261" t="s">
        <v>467</v>
      </c>
      <c r="L232" s="245"/>
      <c r="M232" s="210"/>
      <c r="N232" s="245"/>
    </row>
    <row r="233" spans="1:14" x14ac:dyDescent="0.25">
      <c r="A233" s="269" t="s">
        <v>307</v>
      </c>
      <c r="B233" s="297">
        <v>375403</v>
      </c>
      <c r="C233" s="297">
        <v>5894953</v>
      </c>
      <c r="D233" s="277" t="s">
        <v>1302</v>
      </c>
      <c r="E233" s="288" t="s">
        <v>723</v>
      </c>
      <c r="F233" s="208">
        <v>358.7</v>
      </c>
      <c r="G233" s="209">
        <v>-66.25</v>
      </c>
      <c r="H233" s="207" t="s">
        <v>593</v>
      </c>
      <c r="I233" s="207" t="s">
        <v>605</v>
      </c>
      <c r="J233" s="207" t="s">
        <v>195</v>
      </c>
      <c r="K233" s="207" t="s">
        <v>509</v>
      </c>
      <c r="L233" s="271"/>
      <c r="M233" s="272"/>
      <c r="N233" s="271"/>
    </row>
    <row r="234" spans="1:14" x14ac:dyDescent="0.25">
      <c r="A234" s="255"/>
      <c r="B234" s="290"/>
      <c r="C234" s="290"/>
      <c r="D234" s="274"/>
      <c r="E234" s="292"/>
      <c r="F234" s="259"/>
      <c r="G234" s="260"/>
      <c r="H234" s="261" t="s">
        <v>594</v>
      </c>
      <c r="I234" s="261" t="s">
        <v>604</v>
      </c>
      <c r="J234" s="261" t="s">
        <v>155</v>
      </c>
      <c r="K234" s="261" t="s">
        <v>510</v>
      </c>
      <c r="L234" s="245"/>
      <c r="M234" s="210"/>
      <c r="N234" s="245"/>
    </row>
    <row r="235" spans="1:14" ht="15.75" thickBot="1" x14ac:dyDescent="0.3">
      <c r="A235" s="246"/>
      <c r="B235" s="285"/>
      <c r="C235" s="285"/>
      <c r="D235" s="275"/>
      <c r="E235" s="284"/>
      <c r="F235" s="250"/>
      <c r="G235" s="251"/>
      <c r="H235" s="252" t="s">
        <v>680</v>
      </c>
      <c r="I235" s="252" t="s">
        <v>723</v>
      </c>
      <c r="J235" s="252" t="s">
        <v>155</v>
      </c>
      <c r="K235" s="252" t="s">
        <v>448</v>
      </c>
      <c r="L235" s="253"/>
      <c r="M235" s="254"/>
      <c r="N235" s="253"/>
    </row>
    <row r="236" spans="1:14" x14ac:dyDescent="0.25">
      <c r="A236" s="243" t="s">
        <v>308</v>
      </c>
      <c r="B236" s="298">
        <v>374962</v>
      </c>
      <c r="C236" s="298">
        <v>5894910</v>
      </c>
      <c r="D236" s="278" t="s">
        <v>1303</v>
      </c>
      <c r="E236" s="280" t="s">
        <v>1374</v>
      </c>
      <c r="F236" s="200">
        <v>352.7</v>
      </c>
      <c r="G236" s="204">
        <v>-66.05</v>
      </c>
      <c r="H236" s="201" t="s">
        <v>645</v>
      </c>
      <c r="I236" s="201" t="s">
        <v>724</v>
      </c>
      <c r="J236" s="201" t="s">
        <v>542</v>
      </c>
      <c r="K236" s="201" t="s">
        <v>511</v>
      </c>
      <c r="L236" s="202"/>
      <c r="M236" s="203"/>
      <c r="N236" s="202"/>
    </row>
    <row r="237" spans="1:14" x14ac:dyDescent="0.25">
      <c r="A237" s="246" t="s">
        <v>319</v>
      </c>
      <c r="B237" s="285"/>
      <c r="C237" s="285"/>
      <c r="D237" s="275"/>
      <c r="E237" s="284"/>
      <c r="F237" s="250"/>
      <c r="G237" s="251"/>
      <c r="H237" s="252" t="s">
        <v>645</v>
      </c>
      <c r="I237" s="252" t="s">
        <v>725</v>
      </c>
      <c r="J237" s="252" t="s">
        <v>541</v>
      </c>
      <c r="K237" s="252" t="s">
        <v>512</v>
      </c>
      <c r="L237" s="253"/>
      <c r="M237" s="254"/>
      <c r="N237" s="253"/>
    </row>
    <row r="238" spans="1:14" ht="15.75" thickBot="1" x14ac:dyDescent="0.3">
      <c r="A238" s="255" t="s">
        <v>319</v>
      </c>
      <c r="B238" s="290"/>
      <c r="C238" s="290"/>
      <c r="D238" s="274"/>
      <c r="E238" s="292"/>
      <c r="F238" s="259"/>
      <c r="G238" s="260"/>
      <c r="H238" s="261" t="s">
        <v>645</v>
      </c>
      <c r="I238" s="261" t="s">
        <v>681</v>
      </c>
      <c r="J238" s="261" t="s">
        <v>540</v>
      </c>
      <c r="K238" s="261" t="s">
        <v>513</v>
      </c>
      <c r="L238" s="245"/>
      <c r="M238" s="210"/>
      <c r="N238" s="245"/>
    </row>
    <row r="239" spans="1:14" ht="15.75" thickBot="1" x14ac:dyDescent="0.3">
      <c r="A239" s="269" t="s">
        <v>309</v>
      </c>
      <c r="B239" s="297">
        <v>375402</v>
      </c>
      <c r="C239" s="297">
        <v>5895126</v>
      </c>
      <c r="D239" s="277" t="s">
        <v>1304</v>
      </c>
      <c r="E239" s="288" t="s">
        <v>179</v>
      </c>
      <c r="F239" s="208">
        <v>3</v>
      </c>
      <c r="G239" s="209">
        <v>-60.7</v>
      </c>
      <c r="H239" s="207" t="s">
        <v>165</v>
      </c>
      <c r="I239" s="207" t="s">
        <v>197</v>
      </c>
      <c r="J239" s="207" t="s">
        <v>99</v>
      </c>
      <c r="K239" s="207" t="s">
        <v>514</v>
      </c>
      <c r="L239" s="271"/>
      <c r="M239" s="272"/>
      <c r="N239" s="271"/>
    </row>
    <row r="240" spans="1:14" x14ac:dyDescent="0.25">
      <c r="A240" s="243" t="s">
        <v>310</v>
      </c>
      <c r="B240" s="298">
        <v>375244</v>
      </c>
      <c r="C240" s="298">
        <v>5895185</v>
      </c>
      <c r="D240" s="278" t="s">
        <v>1305</v>
      </c>
      <c r="E240" s="280" t="s">
        <v>169</v>
      </c>
      <c r="F240" s="200">
        <v>2</v>
      </c>
      <c r="G240" s="204">
        <v>-55</v>
      </c>
      <c r="H240" s="201" t="s">
        <v>157</v>
      </c>
      <c r="I240" s="201" t="s">
        <v>726</v>
      </c>
      <c r="J240" s="201" t="s">
        <v>539</v>
      </c>
      <c r="K240" s="201" t="s">
        <v>515</v>
      </c>
      <c r="L240" s="202"/>
      <c r="M240" s="203"/>
      <c r="N240" s="202"/>
    </row>
    <row r="241" spans="1:14" x14ac:dyDescent="0.25">
      <c r="A241" s="246" t="s">
        <v>319</v>
      </c>
      <c r="B241" s="285"/>
      <c r="C241" s="285"/>
      <c r="D241" s="275"/>
      <c r="E241" s="284"/>
      <c r="F241" s="250"/>
      <c r="G241" s="251"/>
      <c r="H241" s="252" t="s">
        <v>682</v>
      </c>
      <c r="I241" s="252" t="s">
        <v>726</v>
      </c>
      <c r="J241" s="252" t="s">
        <v>538</v>
      </c>
      <c r="K241" s="252" t="s">
        <v>401</v>
      </c>
      <c r="L241" s="253"/>
      <c r="M241" s="254"/>
      <c r="N241" s="253"/>
    </row>
    <row r="242" spans="1:14" x14ac:dyDescent="0.25">
      <c r="A242" s="255" t="s">
        <v>319</v>
      </c>
      <c r="B242" s="290"/>
      <c r="C242" s="290"/>
      <c r="D242" s="274"/>
      <c r="E242" s="292"/>
      <c r="F242" s="259"/>
      <c r="G242" s="260"/>
      <c r="H242" s="261" t="s">
        <v>60</v>
      </c>
      <c r="I242" s="261" t="s">
        <v>658</v>
      </c>
      <c r="J242" s="261" t="s">
        <v>569</v>
      </c>
      <c r="K242" s="261" t="s">
        <v>516</v>
      </c>
      <c r="L242" s="245"/>
      <c r="M242" s="210"/>
      <c r="N242" s="245"/>
    </row>
    <row r="243" spans="1:14" ht="15.75" thickBot="1" x14ac:dyDescent="0.3">
      <c r="A243" s="246" t="s">
        <v>319</v>
      </c>
      <c r="B243" s="285"/>
      <c r="C243" s="285"/>
      <c r="D243" s="275"/>
      <c r="E243" s="284"/>
      <c r="F243" s="250"/>
      <c r="G243" s="251"/>
      <c r="H243" s="252" t="s">
        <v>595</v>
      </c>
      <c r="I243" s="252" t="s">
        <v>603</v>
      </c>
      <c r="J243" s="252" t="s">
        <v>190</v>
      </c>
      <c r="K243" s="252" t="s">
        <v>517</v>
      </c>
      <c r="L243" s="253"/>
      <c r="M243" s="254"/>
      <c r="N243" s="253"/>
    </row>
    <row r="244" spans="1:14" x14ac:dyDescent="0.25">
      <c r="A244" s="243" t="s">
        <v>302</v>
      </c>
      <c r="B244" s="298">
        <v>375216</v>
      </c>
      <c r="C244" s="298">
        <v>5895202</v>
      </c>
      <c r="D244" s="278" t="s">
        <v>1306</v>
      </c>
      <c r="E244" s="295" t="s">
        <v>175</v>
      </c>
      <c r="F244" s="200">
        <v>357.39</v>
      </c>
      <c r="G244" s="204">
        <v>-51.6</v>
      </c>
      <c r="H244" s="201" t="s">
        <v>683</v>
      </c>
      <c r="I244" s="201" t="s">
        <v>596</v>
      </c>
      <c r="J244" s="201" t="s">
        <v>155</v>
      </c>
      <c r="K244" s="201" t="s">
        <v>518</v>
      </c>
      <c r="L244" s="202"/>
      <c r="M244" s="203"/>
      <c r="N244" s="202"/>
    </row>
    <row r="245" spans="1:14" x14ac:dyDescent="0.25">
      <c r="A245" s="246"/>
      <c r="B245" s="285"/>
      <c r="C245" s="285"/>
      <c r="D245" s="275"/>
      <c r="E245" s="286"/>
      <c r="F245" s="250"/>
      <c r="G245" s="251"/>
      <c r="H245" s="252" t="s">
        <v>657</v>
      </c>
      <c r="I245" s="252" t="s">
        <v>684</v>
      </c>
      <c r="J245" s="252" t="s">
        <v>66</v>
      </c>
      <c r="K245" s="252" t="s">
        <v>368</v>
      </c>
      <c r="L245" s="253"/>
      <c r="M245" s="254"/>
      <c r="N245" s="253"/>
    </row>
    <row r="246" spans="1:14" x14ac:dyDescent="0.25">
      <c r="A246" s="255"/>
      <c r="B246" s="290"/>
      <c r="C246" s="290"/>
      <c r="D246" s="274"/>
      <c r="E246" s="291"/>
      <c r="F246" s="259"/>
      <c r="G246" s="260"/>
      <c r="H246" s="261" t="s">
        <v>31</v>
      </c>
      <c r="I246" s="261" t="s">
        <v>621</v>
      </c>
      <c r="J246" s="261" t="s">
        <v>535</v>
      </c>
      <c r="K246" s="261" t="s">
        <v>237</v>
      </c>
      <c r="L246" s="245"/>
      <c r="M246" s="210"/>
      <c r="N246" s="245"/>
    </row>
    <row r="247" spans="1:14" ht="15.75" thickBot="1" x14ac:dyDescent="0.3">
      <c r="A247" s="246"/>
      <c r="B247" s="285"/>
      <c r="C247" s="285"/>
      <c r="D247" s="275"/>
      <c r="E247" s="286"/>
      <c r="F247" s="250"/>
      <c r="G247" s="251"/>
      <c r="H247" s="252" t="s">
        <v>198</v>
      </c>
      <c r="I247" s="252">
        <v>165</v>
      </c>
      <c r="J247" s="252" t="s">
        <v>155</v>
      </c>
      <c r="K247" s="252" t="s">
        <v>343</v>
      </c>
      <c r="L247" s="253"/>
      <c r="M247" s="254"/>
      <c r="N247" s="253"/>
    </row>
    <row r="248" spans="1:14" x14ac:dyDescent="0.25">
      <c r="A248" s="243" t="s">
        <v>311</v>
      </c>
      <c r="B248" s="298">
        <v>375216</v>
      </c>
      <c r="C248" s="298">
        <v>5895202</v>
      </c>
      <c r="D248" s="278" t="s">
        <v>1306</v>
      </c>
      <c r="E248" s="280" t="s">
        <v>211</v>
      </c>
      <c r="F248" s="200">
        <v>357.39</v>
      </c>
      <c r="G248" s="204">
        <v>-65</v>
      </c>
      <c r="H248" s="201" t="s">
        <v>596</v>
      </c>
      <c r="I248" s="201" t="s">
        <v>602</v>
      </c>
      <c r="J248" s="201" t="s">
        <v>567</v>
      </c>
      <c r="K248" s="201" t="s">
        <v>519</v>
      </c>
      <c r="L248" s="202"/>
      <c r="M248" s="203"/>
      <c r="N248" s="202"/>
    </row>
    <row r="249" spans="1:14" x14ac:dyDescent="0.25">
      <c r="A249" s="246" t="s">
        <v>319</v>
      </c>
      <c r="B249" s="285"/>
      <c r="C249" s="285"/>
      <c r="D249" s="275"/>
      <c r="E249" s="284"/>
      <c r="F249" s="250"/>
      <c r="G249" s="251"/>
      <c r="H249" s="252" t="s">
        <v>685</v>
      </c>
      <c r="I249" s="252" t="s">
        <v>686</v>
      </c>
      <c r="J249" s="252" t="s">
        <v>569</v>
      </c>
      <c r="K249" s="252" t="s">
        <v>520</v>
      </c>
      <c r="L249" s="253"/>
      <c r="M249" s="254"/>
      <c r="N249" s="253"/>
    </row>
    <row r="250" spans="1:14" x14ac:dyDescent="0.25">
      <c r="A250" s="255" t="s">
        <v>319</v>
      </c>
      <c r="B250" s="290"/>
      <c r="C250" s="290"/>
      <c r="D250" s="274"/>
      <c r="E250" s="292"/>
      <c r="F250" s="259"/>
      <c r="G250" s="260"/>
      <c r="H250" s="261" t="s">
        <v>685</v>
      </c>
      <c r="I250" s="261" t="s">
        <v>161</v>
      </c>
      <c r="J250" s="261" t="s">
        <v>537</v>
      </c>
      <c r="K250" s="261" t="s">
        <v>521</v>
      </c>
      <c r="L250" s="245"/>
      <c r="M250" s="210"/>
      <c r="N250" s="245"/>
    </row>
    <row r="251" spans="1:14" ht="15.75" thickBot="1" x14ac:dyDescent="0.3">
      <c r="A251" s="246"/>
      <c r="B251" s="285"/>
      <c r="C251" s="285"/>
      <c r="D251" s="275"/>
      <c r="E251" s="284"/>
      <c r="F251" s="250"/>
      <c r="G251" s="251"/>
      <c r="H251" s="252" t="s">
        <v>207</v>
      </c>
      <c r="I251" s="252" t="s">
        <v>211</v>
      </c>
      <c r="J251" s="252" t="s">
        <v>99</v>
      </c>
      <c r="K251" s="252" t="s">
        <v>219</v>
      </c>
      <c r="L251" s="253"/>
      <c r="M251" s="254"/>
      <c r="N251" s="253"/>
    </row>
    <row r="252" spans="1:14" x14ac:dyDescent="0.25">
      <c r="A252" s="243" t="s">
        <v>312</v>
      </c>
      <c r="B252" s="298">
        <v>375167</v>
      </c>
      <c r="C252" s="298">
        <v>5895181</v>
      </c>
      <c r="D252" s="278" t="s">
        <v>1307</v>
      </c>
      <c r="E252" s="280" t="s">
        <v>220</v>
      </c>
      <c r="F252" s="200">
        <v>346.8</v>
      </c>
      <c r="G252" s="204">
        <v>-60.8</v>
      </c>
      <c r="H252" s="201" t="s">
        <v>571</v>
      </c>
      <c r="I252" s="201" t="s">
        <v>601</v>
      </c>
      <c r="J252" s="201" t="s">
        <v>538</v>
      </c>
      <c r="K252" s="201" t="s">
        <v>522</v>
      </c>
      <c r="L252" s="202"/>
      <c r="M252" s="203"/>
      <c r="N252" s="202"/>
    </row>
    <row r="253" spans="1:14" ht="15.75" thickBot="1" x14ac:dyDescent="0.3">
      <c r="A253" s="246" t="s">
        <v>319</v>
      </c>
      <c r="B253" s="285"/>
      <c r="C253" s="285"/>
      <c r="D253" s="275"/>
      <c r="E253" s="284"/>
      <c r="F253" s="250"/>
      <c r="G253" s="251"/>
      <c r="H253" s="252" t="s">
        <v>571</v>
      </c>
      <c r="I253" s="252" t="s">
        <v>245</v>
      </c>
      <c r="J253" s="252" t="s">
        <v>190</v>
      </c>
      <c r="K253" s="252" t="s">
        <v>523</v>
      </c>
      <c r="L253" s="253"/>
      <c r="M253" s="254"/>
      <c r="N253" s="253"/>
    </row>
    <row r="254" spans="1:14" x14ac:dyDescent="0.25">
      <c r="A254" s="243" t="s">
        <v>313</v>
      </c>
      <c r="B254" s="298">
        <v>375088</v>
      </c>
      <c r="C254" s="298">
        <v>5895144</v>
      </c>
      <c r="D254" s="278" t="s">
        <v>1308</v>
      </c>
      <c r="E254" s="280" t="s">
        <v>615</v>
      </c>
      <c r="F254" s="200">
        <v>2</v>
      </c>
      <c r="G254" s="204">
        <v>-63.8</v>
      </c>
      <c r="H254" s="201" t="s">
        <v>235</v>
      </c>
      <c r="I254" s="201" t="s">
        <v>21</v>
      </c>
      <c r="J254" s="201" t="s">
        <v>560</v>
      </c>
      <c r="K254" s="201" t="s">
        <v>523</v>
      </c>
      <c r="L254" s="202"/>
      <c r="M254" s="203"/>
      <c r="N254" s="202"/>
    </row>
    <row r="255" spans="1:14" ht="15.75" thickBot="1" x14ac:dyDescent="0.3">
      <c r="A255" s="246" t="s">
        <v>319</v>
      </c>
      <c r="B255" s="285"/>
      <c r="C255" s="285"/>
      <c r="D255" s="275"/>
      <c r="E255" s="284"/>
      <c r="F255" s="250"/>
      <c r="G255" s="251"/>
      <c r="H255" s="252" t="s">
        <v>40</v>
      </c>
      <c r="I255" s="252" t="s">
        <v>727</v>
      </c>
      <c r="J255" s="252" t="s">
        <v>537</v>
      </c>
      <c r="K255" s="252" t="s">
        <v>524</v>
      </c>
      <c r="L255" s="253"/>
      <c r="M255" s="254"/>
      <c r="N255" s="253"/>
    </row>
    <row r="256" spans="1:14" x14ac:dyDescent="0.25">
      <c r="A256" s="243" t="s">
        <v>314</v>
      </c>
      <c r="B256" s="298">
        <v>375366</v>
      </c>
      <c r="C256" s="298">
        <v>5895154</v>
      </c>
      <c r="D256" s="278" t="s">
        <v>1309</v>
      </c>
      <c r="E256" s="280" t="s">
        <v>56</v>
      </c>
      <c r="F256" s="200">
        <v>8.3699999999999992</v>
      </c>
      <c r="G256" s="204">
        <v>-60.3</v>
      </c>
      <c r="H256" s="201" t="s">
        <v>60</v>
      </c>
      <c r="I256" s="201" t="s">
        <v>596</v>
      </c>
      <c r="J256" s="201" t="s">
        <v>180</v>
      </c>
      <c r="K256" s="201" t="s">
        <v>555</v>
      </c>
      <c r="L256" s="202"/>
      <c r="M256" s="203"/>
      <c r="N256" s="202"/>
    </row>
    <row r="257" spans="1:14" ht="15.75" thickBot="1" x14ac:dyDescent="0.3">
      <c r="A257" s="246"/>
      <c r="B257" s="285"/>
      <c r="C257" s="285"/>
      <c r="D257" s="275"/>
      <c r="E257" s="284"/>
      <c r="F257" s="250"/>
      <c r="G257" s="251"/>
      <c r="H257" s="252" t="s">
        <v>686</v>
      </c>
      <c r="I257" s="252" t="s">
        <v>726</v>
      </c>
      <c r="J257" s="252" t="s">
        <v>155</v>
      </c>
      <c r="K257" s="252" t="s">
        <v>525</v>
      </c>
      <c r="L257" s="253"/>
      <c r="M257" s="254"/>
      <c r="N257" s="253"/>
    </row>
    <row r="258" spans="1:14" x14ac:dyDescent="0.25">
      <c r="A258" s="243" t="s">
        <v>315</v>
      </c>
      <c r="B258" s="298">
        <v>375461</v>
      </c>
      <c r="C258" s="298">
        <v>5895088</v>
      </c>
      <c r="D258" s="278" t="s">
        <v>1310</v>
      </c>
      <c r="E258" s="280" t="s">
        <v>1375</v>
      </c>
      <c r="F258" s="200">
        <v>357.99</v>
      </c>
      <c r="G258" s="204">
        <v>-73.78</v>
      </c>
      <c r="H258" s="201" t="s">
        <v>241</v>
      </c>
      <c r="I258" s="201" t="s">
        <v>601</v>
      </c>
      <c r="J258" s="201" t="s">
        <v>534</v>
      </c>
      <c r="K258" s="201" t="s">
        <v>526</v>
      </c>
      <c r="L258" s="202"/>
      <c r="M258" s="203"/>
      <c r="N258" s="202"/>
    </row>
    <row r="259" spans="1:14" x14ac:dyDescent="0.25">
      <c r="A259" s="246" t="s">
        <v>319</v>
      </c>
      <c r="B259" s="285"/>
      <c r="C259" s="285"/>
      <c r="D259" s="275"/>
      <c r="E259" s="284"/>
      <c r="F259" s="250"/>
      <c r="G259" s="251"/>
      <c r="H259" s="252" t="s">
        <v>241</v>
      </c>
      <c r="I259" s="252" t="s">
        <v>245</v>
      </c>
      <c r="J259" s="252" t="s">
        <v>195</v>
      </c>
      <c r="K259" s="252" t="s">
        <v>424</v>
      </c>
      <c r="L259" s="253"/>
      <c r="M259" s="254"/>
      <c r="N259" s="253"/>
    </row>
    <row r="260" spans="1:14" x14ac:dyDescent="0.25">
      <c r="A260" s="255" t="s">
        <v>319</v>
      </c>
      <c r="B260" s="290"/>
      <c r="C260" s="290"/>
      <c r="D260" s="274"/>
      <c r="E260" s="292"/>
      <c r="F260" s="259"/>
      <c r="G260" s="260"/>
      <c r="H260" s="261" t="s">
        <v>687</v>
      </c>
      <c r="I260" s="261" t="s">
        <v>601</v>
      </c>
      <c r="J260" s="261" t="s">
        <v>535</v>
      </c>
      <c r="K260" s="261" t="s">
        <v>152</v>
      </c>
      <c r="L260" s="245"/>
      <c r="M260" s="210"/>
      <c r="N260" s="245"/>
    </row>
    <row r="261" spans="1:14" ht="15.75" thickBot="1" x14ac:dyDescent="0.3">
      <c r="A261" s="246"/>
      <c r="B261" s="285"/>
      <c r="C261" s="285"/>
      <c r="D261" s="275"/>
      <c r="E261" s="284"/>
      <c r="F261" s="250"/>
      <c r="G261" s="251"/>
      <c r="H261" s="252" t="s">
        <v>688</v>
      </c>
      <c r="I261" s="252" t="s">
        <v>689</v>
      </c>
      <c r="J261" s="252" t="s">
        <v>190</v>
      </c>
      <c r="K261" s="252" t="s">
        <v>228</v>
      </c>
      <c r="L261" s="253"/>
      <c r="M261" s="254"/>
      <c r="N261" s="253"/>
    </row>
    <row r="262" spans="1:14" x14ac:dyDescent="0.25">
      <c r="A262" s="243" t="s">
        <v>316</v>
      </c>
      <c r="B262" s="298">
        <v>375258</v>
      </c>
      <c r="C262" s="298">
        <v>5894999</v>
      </c>
      <c r="D262" s="278" t="s">
        <v>1311</v>
      </c>
      <c r="E262" s="280" t="s">
        <v>1376</v>
      </c>
      <c r="F262" s="200">
        <v>356.09</v>
      </c>
      <c r="G262" s="204">
        <v>-62.52</v>
      </c>
      <c r="H262" s="201" t="s">
        <v>605</v>
      </c>
      <c r="I262" s="201" t="s">
        <v>690</v>
      </c>
      <c r="J262" s="201" t="s">
        <v>99</v>
      </c>
      <c r="K262" s="201" t="s">
        <v>368</v>
      </c>
      <c r="L262" s="202"/>
      <c r="M262" s="203"/>
      <c r="N262" s="202"/>
    </row>
    <row r="263" spans="1:14" x14ac:dyDescent="0.25">
      <c r="A263" s="246"/>
      <c r="B263" s="285"/>
      <c r="C263" s="285"/>
      <c r="D263" s="275"/>
      <c r="E263" s="284"/>
      <c r="F263" s="250"/>
      <c r="G263" s="251"/>
      <c r="H263" s="252" t="s">
        <v>229</v>
      </c>
      <c r="I263" s="252" t="s">
        <v>660</v>
      </c>
      <c r="J263" s="252" t="s">
        <v>535</v>
      </c>
      <c r="K263" s="252" t="s">
        <v>503</v>
      </c>
      <c r="L263" s="253"/>
      <c r="M263" s="254"/>
      <c r="N263" s="253"/>
    </row>
    <row r="264" spans="1:14" x14ac:dyDescent="0.25">
      <c r="A264" s="255" t="s">
        <v>319</v>
      </c>
      <c r="B264" s="290"/>
      <c r="C264" s="290"/>
      <c r="D264" s="274"/>
      <c r="E264" s="292"/>
      <c r="F264" s="259"/>
      <c r="G264" s="260"/>
      <c r="H264" s="261" t="s">
        <v>691</v>
      </c>
      <c r="I264" s="261" t="s">
        <v>660</v>
      </c>
      <c r="J264" s="261" t="s">
        <v>99</v>
      </c>
      <c r="K264" s="261" t="s">
        <v>718</v>
      </c>
      <c r="L264" s="245"/>
      <c r="M264" s="210"/>
      <c r="N264" s="245"/>
    </row>
    <row r="265" spans="1:14" ht="15.75" thickBot="1" x14ac:dyDescent="0.3">
      <c r="A265" s="246"/>
      <c r="B265" s="285"/>
      <c r="C265" s="285"/>
      <c r="D265" s="275"/>
      <c r="E265" s="284"/>
      <c r="F265" s="250"/>
      <c r="G265" s="251"/>
      <c r="H265" s="252" t="s">
        <v>692</v>
      </c>
      <c r="I265" s="252" t="s">
        <v>671</v>
      </c>
      <c r="J265" s="252" t="s">
        <v>99</v>
      </c>
      <c r="K265" s="252" t="s">
        <v>715</v>
      </c>
      <c r="L265" s="253"/>
      <c r="M265" s="254"/>
      <c r="N265" s="253"/>
    </row>
    <row r="266" spans="1:14" x14ac:dyDescent="0.25">
      <c r="A266" s="243" t="s">
        <v>317</v>
      </c>
      <c r="B266" s="298">
        <v>375307</v>
      </c>
      <c r="C266" s="298">
        <v>5894971</v>
      </c>
      <c r="D266" s="278" t="s">
        <v>1312</v>
      </c>
      <c r="E266" s="280" t="s">
        <v>580</v>
      </c>
      <c r="F266" s="200">
        <v>358.4</v>
      </c>
      <c r="G266" s="204">
        <v>-64.180000000000007</v>
      </c>
      <c r="H266" s="201" t="s">
        <v>670</v>
      </c>
      <c r="I266" s="201" t="s">
        <v>588</v>
      </c>
      <c r="J266" s="201" t="s">
        <v>117</v>
      </c>
      <c r="K266" s="201" t="s">
        <v>527</v>
      </c>
      <c r="L266" s="202"/>
      <c r="M266" s="203"/>
      <c r="N266" s="202"/>
    </row>
    <row r="267" spans="1:14" x14ac:dyDescent="0.25">
      <c r="A267" s="246" t="s">
        <v>319</v>
      </c>
      <c r="B267" s="285"/>
      <c r="C267" s="285"/>
      <c r="D267" s="275"/>
      <c r="E267" s="284"/>
      <c r="F267" s="250"/>
      <c r="G267" s="251"/>
      <c r="H267" s="252" t="s">
        <v>670</v>
      </c>
      <c r="I267" s="252" t="s">
        <v>589</v>
      </c>
      <c r="J267" s="252" t="s">
        <v>537</v>
      </c>
      <c r="K267" s="252" t="s">
        <v>528</v>
      </c>
      <c r="L267" s="253"/>
      <c r="M267" s="254"/>
      <c r="N267" s="253"/>
    </row>
    <row r="268" spans="1:14" ht="15.75" thickBot="1" x14ac:dyDescent="0.3">
      <c r="A268" s="255"/>
      <c r="B268" s="290"/>
      <c r="C268" s="290"/>
      <c r="D268" s="274"/>
      <c r="E268" s="292"/>
      <c r="F268" s="259"/>
      <c r="G268" s="260"/>
      <c r="H268" s="261" t="s">
        <v>597</v>
      </c>
      <c r="I268" s="261" t="s">
        <v>600</v>
      </c>
      <c r="J268" s="261" t="s">
        <v>99</v>
      </c>
      <c r="K268" s="261" t="s">
        <v>181</v>
      </c>
      <c r="L268" s="245"/>
      <c r="M268" s="210"/>
      <c r="N268" s="245"/>
    </row>
    <row r="269" spans="1:14" x14ac:dyDescent="0.25">
      <c r="A269" s="269" t="s">
        <v>318</v>
      </c>
      <c r="B269" s="297">
        <v>374910</v>
      </c>
      <c r="C269" s="297">
        <v>5894910</v>
      </c>
      <c r="D269" s="277" t="s">
        <v>1313</v>
      </c>
      <c r="E269" s="288" t="s">
        <v>646</v>
      </c>
      <c r="F269" s="208">
        <v>353.32</v>
      </c>
      <c r="G269" s="209">
        <v>-68.72</v>
      </c>
      <c r="H269" s="207" t="s">
        <v>696</v>
      </c>
      <c r="I269" s="207" t="s">
        <v>646</v>
      </c>
      <c r="J269" s="207" t="s">
        <v>536</v>
      </c>
      <c r="K269" s="207" t="s">
        <v>529</v>
      </c>
      <c r="L269" s="271"/>
      <c r="M269" s="272"/>
      <c r="N269" s="271"/>
    </row>
    <row r="270" spans="1:14" x14ac:dyDescent="0.25">
      <c r="A270" s="255" t="s">
        <v>319</v>
      </c>
      <c r="B270" s="290"/>
      <c r="C270" s="290"/>
      <c r="D270" s="274"/>
      <c r="E270" s="291"/>
      <c r="F270" s="259"/>
      <c r="G270" s="260"/>
      <c r="H270" s="261" t="s">
        <v>598</v>
      </c>
      <c r="I270" s="261" t="s">
        <v>599</v>
      </c>
      <c r="J270" s="261" t="s">
        <v>535</v>
      </c>
      <c r="K270" s="261" t="s">
        <v>530</v>
      </c>
      <c r="L270" s="245"/>
      <c r="M270" s="210"/>
      <c r="N270" s="245"/>
    </row>
    <row r="271" spans="1:14" ht="15.75" thickBot="1" x14ac:dyDescent="0.3">
      <c r="A271" s="246" t="s">
        <v>319</v>
      </c>
      <c r="B271" s="285"/>
      <c r="C271" s="285"/>
      <c r="D271" s="275"/>
      <c r="E271" s="286"/>
      <c r="F271" s="250"/>
      <c r="G271" s="251"/>
      <c r="H271" s="252" t="s">
        <v>531</v>
      </c>
      <c r="I271" s="252" t="s">
        <v>728</v>
      </c>
      <c r="J271" s="252" t="s">
        <v>240</v>
      </c>
      <c r="K271" s="252" t="s">
        <v>355</v>
      </c>
      <c r="L271" s="253"/>
      <c r="M271" s="254"/>
      <c r="N271" s="253"/>
    </row>
    <row r="272" spans="1:14" x14ac:dyDescent="0.25">
      <c r="A272" s="243" t="s">
        <v>729</v>
      </c>
      <c r="B272" s="298">
        <v>375281</v>
      </c>
      <c r="C272" s="298">
        <v>5894983</v>
      </c>
      <c r="D272" s="278" t="s">
        <v>1314</v>
      </c>
      <c r="E272" s="295" t="s">
        <v>591</v>
      </c>
      <c r="F272" s="200">
        <v>2</v>
      </c>
      <c r="G272" s="204">
        <v>-69</v>
      </c>
      <c r="H272" s="201" t="s">
        <v>734</v>
      </c>
      <c r="I272" s="201" t="s">
        <v>747</v>
      </c>
      <c r="J272" s="201" t="s">
        <v>748</v>
      </c>
      <c r="K272" s="201" t="s">
        <v>344</v>
      </c>
      <c r="L272" s="202"/>
      <c r="M272" s="203"/>
      <c r="N272" s="202"/>
    </row>
    <row r="273" spans="1:14" x14ac:dyDescent="0.25">
      <c r="A273" s="246"/>
      <c r="B273" s="285"/>
      <c r="C273" s="285"/>
      <c r="D273" s="275"/>
      <c r="E273" s="286"/>
      <c r="F273" s="250"/>
      <c r="G273" s="251"/>
      <c r="H273" s="252" t="s">
        <v>589</v>
      </c>
      <c r="I273" s="252" t="s">
        <v>594</v>
      </c>
      <c r="J273" s="252" t="s">
        <v>190</v>
      </c>
      <c r="K273" s="252" t="s">
        <v>752</v>
      </c>
      <c r="L273" s="253"/>
      <c r="M273" s="254"/>
      <c r="N273" s="253"/>
    </row>
    <row r="274" spans="1:14" x14ac:dyDescent="0.25">
      <c r="A274" s="255"/>
      <c r="B274" s="290"/>
      <c r="C274" s="290"/>
      <c r="D274" s="274"/>
      <c r="E274" s="291"/>
      <c r="F274" s="259"/>
      <c r="G274" s="260"/>
      <c r="H274" s="261" t="s">
        <v>734</v>
      </c>
      <c r="I274" s="261" t="s">
        <v>594</v>
      </c>
      <c r="J274" s="261" t="s">
        <v>247</v>
      </c>
      <c r="K274" s="261" t="s">
        <v>753</v>
      </c>
      <c r="L274" s="245"/>
      <c r="M274" s="210"/>
      <c r="N274" s="245"/>
    </row>
    <row r="275" spans="1:14" ht="15.75" thickBot="1" x14ac:dyDescent="0.3">
      <c r="A275" s="246"/>
      <c r="B275" s="285"/>
      <c r="C275" s="285"/>
      <c r="D275" s="275"/>
      <c r="E275" s="286"/>
      <c r="F275" s="250"/>
      <c r="G275" s="251"/>
      <c r="H275" s="252" t="s">
        <v>597</v>
      </c>
      <c r="I275" s="252" t="s">
        <v>746</v>
      </c>
      <c r="J275" s="252" t="s">
        <v>171</v>
      </c>
      <c r="K275" s="252" t="s">
        <v>754</v>
      </c>
      <c r="L275" s="253"/>
      <c r="M275" s="254"/>
      <c r="N275" s="253"/>
    </row>
    <row r="276" spans="1:14" x14ac:dyDescent="0.25">
      <c r="A276" s="243" t="s">
        <v>730</v>
      </c>
      <c r="B276" s="298">
        <v>374897</v>
      </c>
      <c r="C276" s="298">
        <v>5894994</v>
      </c>
      <c r="D276" s="278" t="s">
        <v>1270</v>
      </c>
      <c r="E276" s="295" t="s">
        <v>1372</v>
      </c>
      <c r="F276" s="200">
        <v>5.7</v>
      </c>
      <c r="G276" s="204">
        <v>-67.3</v>
      </c>
      <c r="H276" s="201" t="s">
        <v>735</v>
      </c>
      <c r="I276" s="201" t="s">
        <v>751</v>
      </c>
      <c r="J276" s="201" t="s">
        <v>750</v>
      </c>
      <c r="K276" s="201" t="s">
        <v>755</v>
      </c>
      <c r="L276" s="202"/>
      <c r="M276" s="203"/>
      <c r="N276" s="202"/>
    </row>
    <row r="277" spans="1:14" x14ac:dyDescent="0.25">
      <c r="A277" s="246"/>
      <c r="B277" s="285"/>
      <c r="C277" s="285"/>
      <c r="D277" s="275"/>
      <c r="E277" s="286"/>
      <c r="F277" s="250"/>
      <c r="G277" s="251"/>
      <c r="H277" s="252" t="s">
        <v>735</v>
      </c>
      <c r="I277" s="252" t="s">
        <v>745</v>
      </c>
      <c r="J277" s="252" t="s">
        <v>749</v>
      </c>
      <c r="K277" s="252" t="s">
        <v>756</v>
      </c>
      <c r="L277" s="253"/>
      <c r="M277" s="254"/>
      <c r="N277" s="253"/>
    </row>
    <row r="278" spans="1:14" ht="15.75" thickBot="1" x14ac:dyDescent="0.3">
      <c r="A278" s="255"/>
      <c r="B278" s="290"/>
      <c r="C278" s="290"/>
      <c r="D278" s="274"/>
      <c r="E278" s="291"/>
      <c r="F278" s="259"/>
      <c r="G278" s="260"/>
      <c r="H278" s="261" t="s">
        <v>736</v>
      </c>
      <c r="I278" s="261" t="s">
        <v>751</v>
      </c>
      <c r="J278" s="261" t="s">
        <v>180</v>
      </c>
      <c r="K278" s="261" t="s">
        <v>322</v>
      </c>
      <c r="L278" s="245"/>
      <c r="M278" s="210"/>
      <c r="N278" s="245"/>
    </row>
    <row r="279" spans="1:14" ht="15.75" thickBot="1" x14ac:dyDescent="0.3">
      <c r="A279" s="269" t="s">
        <v>731</v>
      </c>
      <c r="B279" s="297">
        <v>374855</v>
      </c>
      <c r="C279" s="297">
        <v>5895049</v>
      </c>
      <c r="D279" s="277" t="s">
        <v>1315</v>
      </c>
      <c r="E279" s="296" t="s">
        <v>723</v>
      </c>
      <c r="F279" s="208">
        <v>2</v>
      </c>
      <c r="G279" s="209">
        <v>-50</v>
      </c>
      <c r="H279" s="207" t="s">
        <v>290</v>
      </c>
      <c r="I279" s="207"/>
      <c r="J279" s="207"/>
      <c r="K279" s="207"/>
      <c r="L279" s="271"/>
      <c r="M279" s="272"/>
      <c r="N279" s="271"/>
    </row>
    <row r="280" spans="1:14" x14ac:dyDescent="0.25">
      <c r="A280" s="243" t="s">
        <v>732</v>
      </c>
      <c r="B280" s="298">
        <v>374821</v>
      </c>
      <c r="C280" s="298">
        <v>5894991</v>
      </c>
      <c r="D280" s="278" t="s">
        <v>1316</v>
      </c>
      <c r="E280" s="295" t="s">
        <v>1377</v>
      </c>
      <c r="F280" s="200">
        <v>2</v>
      </c>
      <c r="G280" s="204">
        <v>-70</v>
      </c>
      <c r="H280" s="201" t="s">
        <v>737</v>
      </c>
      <c r="I280" s="201" t="s">
        <v>744</v>
      </c>
      <c r="J280" s="201" t="s">
        <v>190</v>
      </c>
      <c r="K280" s="201" t="s">
        <v>757</v>
      </c>
      <c r="L280" s="202"/>
      <c r="M280" s="203"/>
      <c r="N280" s="202"/>
    </row>
    <row r="281" spans="1:14" ht="15.75" thickBot="1" x14ac:dyDescent="0.3">
      <c r="A281" s="246"/>
      <c r="B281" s="285"/>
      <c r="C281" s="285"/>
      <c r="D281" s="275"/>
      <c r="E281" s="286"/>
      <c r="F281" s="250"/>
      <c r="G281" s="251"/>
      <c r="H281" s="252" t="s">
        <v>737</v>
      </c>
      <c r="I281" s="252" t="s">
        <v>743</v>
      </c>
      <c r="J281" s="252" t="s">
        <v>550</v>
      </c>
      <c r="K281" s="252" t="s">
        <v>758</v>
      </c>
      <c r="L281" s="253"/>
      <c r="M281" s="254"/>
      <c r="N281" s="253"/>
    </row>
    <row r="282" spans="1:14" x14ac:dyDescent="0.25">
      <c r="A282" s="243" t="s">
        <v>733</v>
      </c>
      <c r="B282" s="298">
        <v>375631</v>
      </c>
      <c r="C282" s="298">
        <v>5895057</v>
      </c>
      <c r="D282" s="278" t="s">
        <v>1317</v>
      </c>
      <c r="E282" s="295" t="s">
        <v>153</v>
      </c>
      <c r="F282" s="200">
        <v>2</v>
      </c>
      <c r="G282" s="204">
        <v>-70</v>
      </c>
      <c r="H282" s="201" t="s">
        <v>612</v>
      </c>
      <c r="I282" s="201" t="s">
        <v>742</v>
      </c>
      <c r="J282" s="201" t="s">
        <v>155</v>
      </c>
      <c r="K282" s="201" t="s">
        <v>199</v>
      </c>
      <c r="L282" s="202"/>
      <c r="M282" s="203"/>
      <c r="N282" s="202"/>
    </row>
    <row r="283" spans="1:14" x14ac:dyDescent="0.25">
      <c r="A283" s="246"/>
      <c r="B283" s="285"/>
      <c r="C283" s="285"/>
      <c r="D283" s="275"/>
      <c r="E283" s="286"/>
      <c r="F283" s="250"/>
      <c r="G283" s="251"/>
      <c r="H283" s="252" t="s">
        <v>738</v>
      </c>
      <c r="I283" s="252" t="s">
        <v>741</v>
      </c>
      <c r="J283" s="252" t="s">
        <v>166</v>
      </c>
      <c r="K283" s="252" t="s">
        <v>524</v>
      </c>
      <c r="L283" s="253"/>
      <c r="M283" s="254"/>
      <c r="N283" s="253"/>
    </row>
    <row r="284" spans="1:14" x14ac:dyDescent="0.25">
      <c r="A284" s="255"/>
      <c r="B284" s="290"/>
      <c r="C284" s="290"/>
      <c r="D284" s="274"/>
      <c r="E284" s="291"/>
      <c r="F284" s="259"/>
      <c r="G284" s="260"/>
      <c r="H284" s="261" t="s">
        <v>602</v>
      </c>
      <c r="I284" s="261" t="s">
        <v>740</v>
      </c>
      <c r="J284" s="261" t="s">
        <v>171</v>
      </c>
      <c r="K284" s="261" t="s">
        <v>759</v>
      </c>
      <c r="L284" s="245"/>
      <c r="M284" s="210"/>
      <c r="N284" s="245"/>
    </row>
    <row r="285" spans="1:14" ht="15.75" thickBot="1" x14ac:dyDescent="0.3">
      <c r="A285" s="246"/>
      <c r="B285" s="285"/>
      <c r="C285" s="285"/>
      <c r="D285" s="275"/>
      <c r="E285" s="286"/>
      <c r="F285" s="250"/>
      <c r="G285" s="251"/>
      <c r="H285" s="252" t="s">
        <v>739</v>
      </c>
      <c r="I285" s="252" t="s">
        <v>245</v>
      </c>
      <c r="J285" s="252" t="s">
        <v>171</v>
      </c>
      <c r="K285" s="252" t="s">
        <v>394</v>
      </c>
      <c r="L285" s="253"/>
      <c r="M285" s="254"/>
      <c r="N285" s="253"/>
    </row>
    <row r="286" spans="1:14" x14ac:dyDescent="0.25">
      <c r="A286" s="243" t="s">
        <v>816</v>
      </c>
      <c r="B286" s="200">
        <v>375557</v>
      </c>
      <c r="C286" s="200">
        <v>5894968</v>
      </c>
      <c r="D286" s="278" t="s">
        <v>1318</v>
      </c>
      <c r="E286" s="200" t="s">
        <v>588</v>
      </c>
      <c r="F286" s="200">
        <v>355</v>
      </c>
      <c r="G286" s="200">
        <v>-70</v>
      </c>
      <c r="H286" s="202">
        <v>48.25</v>
      </c>
      <c r="I286" s="201">
        <v>49</v>
      </c>
      <c r="J286" s="201" t="s">
        <v>490</v>
      </c>
      <c r="K286" s="201" t="s">
        <v>503</v>
      </c>
      <c r="L286" s="202"/>
      <c r="M286" s="203"/>
      <c r="N286" s="202"/>
    </row>
    <row r="287" spans="1:14" x14ac:dyDescent="0.25">
      <c r="A287" s="246"/>
      <c r="B287" s="250"/>
      <c r="C287" s="250"/>
      <c r="D287" s="275"/>
      <c r="E287" s="250"/>
      <c r="F287" s="250"/>
      <c r="G287" s="250"/>
      <c r="H287" s="253" t="s">
        <v>836</v>
      </c>
      <c r="I287" s="252" t="s">
        <v>869</v>
      </c>
      <c r="J287" s="252" t="s">
        <v>166</v>
      </c>
      <c r="K287" s="252" t="s">
        <v>821</v>
      </c>
      <c r="L287" s="253"/>
      <c r="M287" s="254"/>
      <c r="N287" s="253"/>
    </row>
    <row r="288" spans="1:14" x14ac:dyDescent="0.25">
      <c r="A288" s="255"/>
      <c r="B288" s="259"/>
      <c r="C288" s="259"/>
      <c r="D288" s="274"/>
      <c r="E288" s="259"/>
      <c r="F288" s="259"/>
      <c r="G288" s="259"/>
      <c r="H288" s="245" t="s">
        <v>136</v>
      </c>
      <c r="I288" s="261" t="s">
        <v>868</v>
      </c>
      <c r="J288" s="261" t="s">
        <v>166</v>
      </c>
      <c r="K288" s="261" t="s">
        <v>822</v>
      </c>
      <c r="L288" s="245"/>
      <c r="M288" s="210"/>
      <c r="N288" s="245"/>
    </row>
    <row r="289" spans="1:14" x14ac:dyDescent="0.25">
      <c r="A289" s="246"/>
      <c r="B289" s="250"/>
      <c r="C289" s="250"/>
      <c r="D289" s="275"/>
      <c r="E289" s="250"/>
      <c r="F289" s="250"/>
      <c r="G289" s="250"/>
      <c r="H289" s="253" t="s">
        <v>837</v>
      </c>
      <c r="I289" s="252" t="s">
        <v>670</v>
      </c>
      <c r="J289" s="252" t="s">
        <v>155</v>
      </c>
      <c r="K289" s="252" t="s">
        <v>823</v>
      </c>
      <c r="L289" s="253"/>
      <c r="M289" s="254"/>
      <c r="N289" s="253"/>
    </row>
    <row r="290" spans="1:14" x14ac:dyDescent="0.25">
      <c r="A290" s="255"/>
      <c r="B290" s="259"/>
      <c r="C290" s="259"/>
      <c r="D290" s="274"/>
      <c r="E290" s="259"/>
      <c r="F290" s="259"/>
      <c r="G290" s="259"/>
      <c r="H290" s="245" t="s">
        <v>719</v>
      </c>
      <c r="I290" s="261" t="s">
        <v>867</v>
      </c>
      <c r="J290" s="261" t="s">
        <v>155</v>
      </c>
      <c r="K290" s="261" t="s">
        <v>821</v>
      </c>
      <c r="L290" s="245"/>
      <c r="M290" s="210"/>
      <c r="N290" s="245"/>
    </row>
    <row r="291" spans="1:14" ht="15.75" thickBot="1" x14ac:dyDescent="0.3">
      <c r="A291" s="246"/>
      <c r="B291" s="250"/>
      <c r="C291" s="250"/>
      <c r="D291" s="275"/>
      <c r="E291" s="250"/>
      <c r="F291" s="250"/>
      <c r="G291" s="250"/>
      <c r="H291" s="253" t="s">
        <v>838</v>
      </c>
      <c r="I291" s="252" t="s">
        <v>660</v>
      </c>
      <c r="J291" s="252" t="s">
        <v>155</v>
      </c>
      <c r="K291" s="252" t="s">
        <v>824</v>
      </c>
      <c r="L291" s="253"/>
      <c r="M291" s="254"/>
      <c r="N291" s="253"/>
    </row>
    <row r="292" spans="1:14" x14ac:dyDescent="0.25">
      <c r="A292" s="243" t="s">
        <v>817</v>
      </c>
      <c r="B292" s="200">
        <v>375279</v>
      </c>
      <c r="C292" s="200">
        <v>5894944</v>
      </c>
      <c r="D292" s="278" t="s">
        <v>1319</v>
      </c>
      <c r="E292" s="200" t="s">
        <v>724</v>
      </c>
      <c r="F292" s="200">
        <v>358</v>
      </c>
      <c r="G292" s="200">
        <v>-71</v>
      </c>
      <c r="H292" s="202" t="s">
        <v>839</v>
      </c>
      <c r="I292" s="201" t="s">
        <v>854</v>
      </c>
      <c r="J292" s="201" t="s">
        <v>166</v>
      </c>
      <c r="K292" s="201" t="s">
        <v>55</v>
      </c>
      <c r="L292" s="202"/>
      <c r="M292" s="203"/>
      <c r="N292" s="202"/>
    </row>
    <row r="293" spans="1:14" x14ac:dyDescent="0.25">
      <c r="A293" s="246"/>
      <c r="B293" s="250"/>
      <c r="C293" s="250"/>
      <c r="D293" s="275"/>
      <c r="E293" s="250"/>
      <c r="F293" s="250"/>
      <c r="G293" s="250"/>
      <c r="H293" s="253" t="s">
        <v>840</v>
      </c>
      <c r="I293" s="252" t="s">
        <v>853</v>
      </c>
      <c r="J293" s="252" t="s">
        <v>559</v>
      </c>
      <c r="K293" s="252" t="s">
        <v>405</v>
      </c>
      <c r="L293" s="253"/>
      <c r="M293" s="254"/>
      <c r="N293" s="253"/>
    </row>
    <row r="294" spans="1:14" x14ac:dyDescent="0.25">
      <c r="A294" s="255" t="s">
        <v>873</v>
      </c>
      <c r="B294" s="259"/>
      <c r="C294" s="259"/>
      <c r="D294" s="274"/>
      <c r="E294" s="259"/>
      <c r="F294" s="259"/>
      <c r="G294" s="259"/>
      <c r="H294" s="245" t="s">
        <v>840</v>
      </c>
      <c r="I294" s="261" t="s">
        <v>866</v>
      </c>
      <c r="J294" s="261" t="s">
        <v>195</v>
      </c>
      <c r="K294" s="261" t="s">
        <v>825</v>
      </c>
      <c r="L294" s="245"/>
      <c r="M294" s="210"/>
      <c r="N294" s="245"/>
    </row>
    <row r="295" spans="1:14" x14ac:dyDescent="0.25">
      <c r="A295" s="246" t="s">
        <v>873</v>
      </c>
      <c r="B295" s="250"/>
      <c r="C295" s="250"/>
      <c r="D295" s="275"/>
      <c r="E295" s="250"/>
      <c r="F295" s="250"/>
      <c r="G295" s="250"/>
      <c r="H295" s="253" t="s">
        <v>855</v>
      </c>
      <c r="I295" s="252" t="s">
        <v>853</v>
      </c>
      <c r="J295" s="252" t="s">
        <v>155</v>
      </c>
      <c r="K295" s="252" t="s">
        <v>420</v>
      </c>
      <c r="L295" s="253"/>
      <c r="M295" s="254"/>
      <c r="N295" s="253"/>
    </row>
    <row r="296" spans="1:14" x14ac:dyDescent="0.25">
      <c r="A296" s="255"/>
      <c r="B296" s="259"/>
      <c r="C296" s="259"/>
      <c r="D296" s="274"/>
      <c r="E296" s="259"/>
      <c r="F296" s="259"/>
      <c r="G296" s="259"/>
      <c r="H296" s="245" t="s">
        <v>841</v>
      </c>
      <c r="I296" s="261" t="s">
        <v>852</v>
      </c>
      <c r="J296" s="261" t="s">
        <v>166</v>
      </c>
      <c r="K296" s="261" t="s">
        <v>55</v>
      </c>
      <c r="L296" s="245"/>
      <c r="M296" s="210"/>
      <c r="N296" s="245"/>
    </row>
    <row r="297" spans="1:14" x14ac:dyDescent="0.25">
      <c r="A297" s="246"/>
      <c r="B297" s="250"/>
      <c r="C297" s="250"/>
      <c r="D297" s="275"/>
      <c r="E297" s="250"/>
      <c r="F297" s="250"/>
      <c r="G297" s="250"/>
      <c r="H297" s="253" t="s">
        <v>856</v>
      </c>
      <c r="I297" s="252" t="s">
        <v>851</v>
      </c>
      <c r="J297" s="252" t="s">
        <v>180</v>
      </c>
      <c r="K297" s="252" t="s">
        <v>104</v>
      </c>
      <c r="L297" s="253"/>
      <c r="M297" s="254"/>
      <c r="N297" s="253"/>
    </row>
    <row r="298" spans="1:14" x14ac:dyDescent="0.25">
      <c r="A298" s="255"/>
      <c r="B298" s="259"/>
      <c r="C298" s="259"/>
      <c r="D298" s="274"/>
      <c r="E298" s="259"/>
      <c r="F298" s="259"/>
      <c r="G298" s="259"/>
      <c r="H298" s="245" t="s">
        <v>654</v>
      </c>
      <c r="I298" s="261" t="s">
        <v>850</v>
      </c>
      <c r="J298" s="261" t="s">
        <v>155</v>
      </c>
      <c r="K298" s="261" t="s">
        <v>366</v>
      </c>
      <c r="L298" s="245"/>
      <c r="M298" s="210"/>
      <c r="N298" s="245"/>
    </row>
    <row r="299" spans="1:14" x14ac:dyDescent="0.25">
      <c r="A299" s="246"/>
      <c r="B299" s="250"/>
      <c r="C299" s="250"/>
      <c r="D299" s="275"/>
      <c r="E299" s="250"/>
      <c r="F299" s="250"/>
      <c r="G299" s="250"/>
      <c r="H299" s="253" t="s">
        <v>676</v>
      </c>
      <c r="I299" s="252" t="s">
        <v>849</v>
      </c>
      <c r="J299" s="252" t="s">
        <v>155</v>
      </c>
      <c r="K299" s="252" t="s">
        <v>458</v>
      </c>
      <c r="L299" s="253"/>
      <c r="M299" s="254"/>
      <c r="N299" s="253"/>
    </row>
    <row r="300" spans="1:14" x14ac:dyDescent="0.25">
      <c r="A300" s="255"/>
      <c r="B300" s="259"/>
      <c r="C300" s="259"/>
      <c r="D300" s="274"/>
      <c r="E300" s="259"/>
      <c r="F300" s="259"/>
      <c r="G300" s="259"/>
      <c r="H300" s="245" t="s">
        <v>857</v>
      </c>
      <c r="I300" s="261" t="s">
        <v>848</v>
      </c>
      <c r="J300" s="261" t="s">
        <v>870</v>
      </c>
      <c r="K300" s="261" t="s">
        <v>826</v>
      </c>
      <c r="L300" s="245"/>
      <c r="M300" s="210"/>
      <c r="N300" s="245"/>
    </row>
    <row r="301" spans="1:14" ht="15.75" thickBot="1" x14ac:dyDescent="0.3">
      <c r="A301" s="246"/>
      <c r="B301" s="250"/>
      <c r="C301" s="250"/>
      <c r="D301" s="275"/>
      <c r="E301" s="250"/>
      <c r="F301" s="250"/>
      <c r="G301" s="250"/>
      <c r="H301" s="253" t="s">
        <v>842</v>
      </c>
      <c r="I301" s="252" t="s">
        <v>865</v>
      </c>
      <c r="J301" s="252" t="s">
        <v>155</v>
      </c>
      <c r="K301" s="252" t="s">
        <v>827</v>
      </c>
      <c r="L301" s="253"/>
      <c r="M301" s="254"/>
      <c r="N301" s="253"/>
    </row>
    <row r="302" spans="1:14" x14ac:dyDescent="0.25">
      <c r="A302" s="243" t="s">
        <v>818</v>
      </c>
      <c r="B302" s="200">
        <v>375254</v>
      </c>
      <c r="C302" s="200">
        <v>5894888</v>
      </c>
      <c r="D302" s="278" t="s">
        <v>1320</v>
      </c>
      <c r="E302" s="200" t="s">
        <v>743</v>
      </c>
      <c r="F302" s="200">
        <v>358</v>
      </c>
      <c r="G302" s="200">
        <v>-70</v>
      </c>
      <c r="H302" s="202" t="s">
        <v>858</v>
      </c>
      <c r="I302" s="201" t="s">
        <v>864</v>
      </c>
      <c r="J302" s="201" t="s">
        <v>535</v>
      </c>
      <c r="K302" s="201" t="s">
        <v>828</v>
      </c>
      <c r="L302" s="202"/>
      <c r="M302" s="203"/>
      <c r="N302" s="202"/>
    </row>
    <row r="303" spans="1:14" ht="15.75" thickBot="1" x14ac:dyDescent="0.3">
      <c r="A303" s="246"/>
      <c r="B303" s="250"/>
      <c r="C303" s="250"/>
      <c r="D303" s="275"/>
      <c r="E303" s="250"/>
      <c r="F303" s="250"/>
      <c r="G303" s="250"/>
      <c r="H303" s="253" t="s">
        <v>859</v>
      </c>
      <c r="I303" s="252" t="s">
        <v>842</v>
      </c>
      <c r="J303" s="252" t="s">
        <v>155</v>
      </c>
      <c r="K303" s="252" t="s">
        <v>829</v>
      </c>
      <c r="L303" s="253"/>
      <c r="M303" s="254"/>
      <c r="N303" s="253"/>
    </row>
    <row r="304" spans="1:14" ht="15.75" thickBot="1" x14ac:dyDescent="0.3">
      <c r="A304" s="243" t="s">
        <v>819</v>
      </c>
      <c r="B304" s="200">
        <v>374801</v>
      </c>
      <c r="C304" s="200">
        <v>5895027</v>
      </c>
      <c r="D304" s="278" t="s">
        <v>1321</v>
      </c>
      <c r="E304" s="200" t="s">
        <v>1378</v>
      </c>
      <c r="F304" s="200">
        <v>0</v>
      </c>
      <c r="G304" s="200">
        <v>-56.5</v>
      </c>
      <c r="H304" s="202" t="s">
        <v>290</v>
      </c>
      <c r="I304" s="201"/>
      <c r="J304" s="201"/>
      <c r="K304" s="201"/>
      <c r="L304" s="202"/>
      <c r="M304" s="203"/>
      <c r="N304" s="202"/>
    </row>
    <row r="305" spans="1:15" x14ac:dyDescent="0.25">
      <c r="A305" s="269" t="s">
        <v>820</v>
      </c>
      <c r="B305" s="208">
        <v>374736</v>
      </c>
      <c r="C305" s="208">
        <v>5894960</v>
      </c>
      <c r="D305" s="277" t="s">
        <v>1322</v>
      </c>
      <c r="E305" s="208" t="s">
        <v>1379</v>
      </c>
      <c r="F305" s="208">
        <v>360</v>
      </c>
      <c r="G305" s="208">
        <v>-65</v>
      </c>
      <c r="H305" s="271" t="s">
        <v>843</v>
      </c>
      <c r="I305" s="207" t="s">
        <v>830</v>
      </c>
      <c r="J305" s="207" t="s">
        <v>871</v>
      </c>
      <c r="K305" s="207" t="s">
        <v>831</v>
      </c>
      <c r="L305" s="271"/>
      <c r="M305" s="272"/>
      <c r="N305" s="271"/>
    </row>
    <row r="306" spans="1:15" x14ac:dyDescent="0.25">
      <c r="A306" s="255"/>
      <c r="B306" s="259"/>
      <c r="C306" s="259"/>
      <c r="D306" s="274"/>
      <c r="E306" s="245"/>
      <c r="F306" s="259"/>
      <c r="G306" s="259"/>
      <c r="H306" s="245" t="s">
        <v>860</v>
      </c>
      <c r="I306" s="261" t="s">
        <v>863</v>
      </c>
      <c r="J306" s="261" t="s">
        <v>58</v>
      </c>
      <c r="K306" s="261" t="s">
        <v>832</v>
      </c>
      <c r="L306" s="245"/>
      <c r="M306" s="210"/>
      <c r="N306" s="245"/>
    </row>
    <row r="307" spans="1:15" x14ac:dyDescent="0.25">
      <c r="A307" s="246"/>
      <c r="B307" s="250"/>
      <c r="C307" s="250"/>
      <c r="D307" s="275"/>
      <c r="E307" s="253"/>
      <c r="F307" s="250"/>
      <c r="G307" s="250"/>
      <c r="H307" s="253" t="s">
        <v>861</v>
      </c>
      <c r="I307" s="252" t="s">
        <v>847</v>
      </c>
      <c r="J307" s="252" t="s">
        <v>872</v>
      </c>
      <c r="K307" s="252" t="s">
        <v>833</v>
      </c>
      <c r="L307" s="253"/>
      <c r="M307" s="254"/>
      <c r="N307" s="253"/>
    </row>
    <row r="308" spans="1:15" x14ac:dyDescent="0.25">
      <c r="A308" s="255"/>
      <c r="B308" s="259"/>
      <c r="C308" s="259"/>
      <c r="D308" s="274"/>
      <c r="E308" s="245"/>
      <c r="F308" s="259"/>
      <c r="G308" s="259"/>
      <c r="H308" s="245" t="s">
        <v>862</v>
      </c>
      <c r="I308" s="261" t="s">
        <v>846</v>
      </c>
      <c r="J308" s="261" t="s">
        <v>100</v>
      </c>
      <c r="K308" s="261" t="s">
        <v>834</v>
      </c>
      <c r="L308" s="245"/>
      <c r="M308" s="210"/>
      <c r="N308" s="245"/>
    </row>
    <row r="309" spans="1:15" ht="15.75" thickBot="1" x14ac:dyDescent="0.3">
      <c r="A309" s="246"/>
      <c r="B309" s="250"/>
      <c r="C309" s="250"/>
      <c r="D309" s="275"/>
      <c r="E309" s="253"/>
      <c r="F309" s="250"/>
      <c r="G309" s="250"/>
      <c r="H309" s="253" t="s">
        <v>844</v>
      </c>
      <c r="I309" s="252" t="s">
        <v>845</v>
      </c>
      <c r="J309" s="252" t="s">
        <v>166</v>
      </c>
      <c r="K309" s="252" t="s">
        <v>835</v>
      </c>
      <c r="L309" s="253"/>
      <c r="M309" s="254"/>
      <c r="N309" s="253"/>
      <c r="O309" s="527"/>
    </row>
    <row r="310" spans="1:15" x14ac:dyDescent="0.25">
      <c r="A310" s="539" t="s">
        <v>914</v>
      </c>
      <c r="B310" s="540">
        <v>373098.85</v>
      </c>
      <c r="C310" s="540">
        <v>5894629.4900000002</v>
      </c>
      <c r="D310" s="553">
        <v>211.337141508</v>
      </c>
      <c r="E310" s="540">
        <v>201</v>
      </c>
      <c r="F310" s="541">
        <v>147</v>
      </c>
      <c r="G310" s="541">
        <v>-50</v>
      </c>
      <c r="H310" s="542" t="s">
        <v>1704</v>
      </c>
      <c r="I310" s="542" t="s">
        <v>1019</v>
      </c>
      <c r="J310" s="542" t="s">
        <v>1702</v>
      </c>
      <c r="K310" s="542" t="s">
        <v>1698</v>
      </c>
      <c r="L310" s="543"/>
      <c r="M310" s="544"/>
      <c r="N310" s="545"/>
    </row>
    <row r="311" spans="1:15" x14ac:dyDescent="0.25">
      <c r="A311" s="530" t="s">
        <v>46</v>
      </c>
      <c r="B311" s="531"/>
      <c r="C311" s="531"/>
      <c r="D311" s="531"/>
      <c r="E311" s="531"/>
      <c r="F311" s="532"/>
      <c r="G311" s="532"/>
      <c r="H311" s="347" t="s">
        <v>1704</v>
      </c>
      <c r="I311" s="533" t="s">
        <v>1707</v>
      </c>
      <c r="J311" s="533" t="s">
        <v>148</v>
      </c>
      <c r="K311" s="533" t="s">
        <v>1699</v>
      </c>
      <c r="L311" s="528"/>
      <c r="M311" s="529"/>
      <c r="N311" s="534"/>
    </row>
    <row r="312" spans="1:15" x14ac:dyDescent="0.25">
      <c r="A312" s="535" t="s">
        <v>46</v>
      </c>
      <c r="B312" s="536"/>
      <c r="C312" s="536"/>
      <c r="D312" s="536"/>
      <c r="E312" s="536"/>
      <c r="F312" s="537"/>
      <c r="G312" s="537"/>
      <c r="H312" s="538" t="s">
        <v>1704</v>
      </c>
      <c r="I312" s="538" t="s">
        <v>1708</v>
      </c>
      <c r="J312" s="538" t="s">
        <v>1703</v>
      </c>
      <c r="K312" s="538" t="s">
        <v>1698</v>
      </c>
      <c r="L312" s="528"/>
      <c r="M312" s="529"/>
      <c r="N312" s="534"/>
    </row>
    <row r="313" spans="1:15" x14ac:dyDescent="0.25">
      <c r="A313" s="530" t="s">
        <v>46</v>
      </c>
      <c r="B313" s="531"/>
      <c r="C313" s="531"/>
      <c r="D313" s="531"/>
      <c r="E313" s="531"/>
      <c r="F313" s="532"/>
      <c r="G313" s="532"/>
      <c r="H313" s="533" t="s">
        <v>1705</v>
      </c>
      <c r="I313" s="533" t="s">
        <v>1709</v>
      </c>
      <c r="J313" s="533" t="s">
        <v>99</v>
      </c>
      <c r="K313" s="533" t="s">
        <v>1700</v>
      </c>
      <c r="L313" s="528"/>
      <c r="M313" s="529"/>
      <c r="N313" s="534"/>
    </row>
    <row r="314" spans="1:15" ht="15.75" thickBot="1" x14ac:dyDescent="0.3">
      <c r="A314" s="546" t="s">
        <v>46</v>
      </c>
      <c r="B314" s="547"/>
      <c r="C314" s="547"/>
      <c r="D314" s="547"/>
      <c r="E314" s="547"/>
      <c r="F314" s="548"/>
      <c r="G314" s="548"/>
      <c r="H314" s="549" t="s">
        <v>1706</v>
      </c>
      <c r="I314" s="549" t="s">
        <v>1708</v>
      </c>
      <c r="J314" s="549" t="s">
        <v>113</v>
      </c>
      <c r="K314" s="549" t="s">
        <v>1701</v>
      </c>
      <c r="L314" s="550"/>
      <c r="M314" s="551"/>
      <c r="N314" s="552"/>
    </row>
    <row r="315" spans="1:15" s="311" customFormat="1" ht="15.75" thickBot="1" x14ac:dyDescent="0.3">
      <c r="A315" s="309" t="s">
        <v>919</v>
      </c>
      <c r="B315" s="346">
        <v>375462</v>
      </c>
      <c r="C315" s="346">
        <v>5895042</v>
      </c>
      <c r="D315" s="206" t="s">
        <v>1323</v>
      </c>
      <c r="E315" s="152" t="s">
        <v>1380</v>
      </c>
      <c r="F315" s="346">
        <v>135</v>
      </c>
      <c r="G315" s="346">
        <v>-50</v>
      </c>
      <c r="H315" s="152" t="s">
        <v>290</v>
      </c>
      <c r="I315" s="152"/>
      <c r="J315" s="152"/>
      <c r="K315" s="152"/>
      <c r="L315" s="150"/>
      <c r="M315" s="151"/>
      <c r="N315" s="150"/>
    </row>
    <row r="316" spans="1:15" s="311" customFormat="1" ht="15.75" thickBot="1" x14ac:dyDescent="0.3">
      <c r="A316" s="348" t="s">
        <v>920</v>
      </c>
      <c r="B316" s="349">
        <v>375532</v>
      </c>
      <c r="C316" s="349">
        <v>5895041</v>
      </c>
      <c r="D316" s="357" t="s">
        <v>1324</v>
      </c>
      <c r="E316" s="351" t="s">
        <v>1020</v>
      </c>
      <c r="F316" s="349">
        <v>135</v>
      </c>
      <c r="G316" s="349">
        <v>-50</v>
      </c>
      <c r="H316" s="351" t="s">
        <v>1016</v>
      </c>
      <c r="I316" s="351" t="s">
        <v>1023</v>
      </c>
      <c r="J316" s="351" t="s">
        <v>558</v>
      </c>
      <c r="K316" s="351" t="s">
        <v>951</v>
      </c>
      <c r="L316" s="353">
        <v>38</v>
      </c>
      <c r="M316" s="354" t="s">
        <v>1003</v>
      </c>
      <c r="N316" s="353" t="s">
        <v>952</v>
      </c>
    </row>
    <row r="317" spans="1:15" s="311" customFormat="1" x14ac:dyDescent="0.25">
      <c r="A317" s="348" t="s">
        <v>921</v>
      </c>
      <c r="B317" s="349">
        <v>375496</v>
      </c>
      <c r="C317" s="349">
        <v>5895077</v>
      </c>
      <c r="D317" s="357" t="s">
        <v>1325</v>
      </c>
      <c r="E317" s="351" t="s">
        <v>169</v>
      </c>
      <c r="F317" s="349">
        <v>135</v>
      </c>
      <c r="G317" s="349">
        <v>-63</v>
      </c>
      <c r="H317" s="351" t="s">
        <v>1015</v>
      </c>
      <c r="I317" s="351" t="s">
        <v>127</v>
      </c>
      <c r="J317" s="351" t="s">
        <v>166</v>
      </c>
      <c r="K317" s="351" t="s">
        <v>388</v>
      </c>
      <c r="L317" s="353">
        <v>54</v>
      </c>
      <c r="M317" s="354" t="s">
        <v>1004</v>
      </c>
      <c r="N317" s="353" t="s">
        <v>1036</v>
      </c>
    </row>
    <row r="318" spans="1:15" s="311" customFormat="1" ht="15.75" thickBot="1" x14ac:dyDescent="0.3">
      <c r="A318" s="554"/>
      <c r="B318" s="307"/>
      <c r="C318" s="307"/>
      <c r="D318" s="304"/>
      <c r="E318" s="304"/>
      <c r="F318" s="307"/>
      <c r="G318" s="307"/>
      <c r="H318" s="305" t="s">
        <v>1017</v>
      </c>
      <c r="I318" s="305" t="s">
        <v>169</v>
      </c>
      <c r="J318" s="305" t="s">
        <v>166</v>
      </c>
      <c r="K318" s="305" t="s">
        <v>351</v>
      </c>
      <c r="L318" s="308">
        <v>61</v>
      </c>
      <c r="M318" s="211" t="s">
        <v>1005</v>
      </c>
      <c r="N318" s="308" t="s">
        <v>1037</v>
      </c>
    </row>
    <row r="319" spans="1:15" s="311" customFormat="1" x14ac:dyDescent="0.25">
      <c r="A319" s="348" t="s">
        <v>922</v>
      </c>
      <c r="B319" s="349">
        <v>375536</v>
      </c>
      <c r="C319" s="349">
        <v>5895107</v>
      </c>
      <c r="D319" s="357" t="s">
        <v>1326</v>
      </c>
      <c r="E319" s="351" t="s">
        <v>1361</v>
      </c>
      <c r="F319" s="349">
        <v>135</v>
      </c>
      <c r="G319" s="349">
        <v>-54</v>
      </c>
      <c r="H319" s="351" t="s">
        <v>1018</v>
      </c>
      <c r="I319" s="351" t="s">
        <v>1024</v>
      </c>
      <c r="J319" s="351" t="s">
        <v>247</v>
      </c>
      <c r="K319" s="351" t="s">
        <v>530</v>
      </c>
      <c r="L319" s="353" t="s">
        <v>953</v>
      </c>
      <c r="M319" s="354" t="s">
        <v>1006</v>
      </c>
      <c r="N319" s="353" t="s">
        <v>954</v>
      </c>
    </row>
    <row r="320" spans="1:15" s="311" customFormat="1" x14ac:dyDescent="0.25">
      <c r="A320" s="306" t="s">
        <v>319</v>
      </c>
      <c r="B320" s="303"/>
      <c r="C320" s="303"/>
      <c r="D320" s="304"/>
      <c r="E320" s="305"/>
      <c r="F320" s="303"/>
      <c r="G320" s="303"/>
      <c r="H320" s="305" t="s">
        <v>1018</v>
      </c>
      <c r="I320" s="305" t="s">
        <v>955</v>
      </c>
      <c r="J320" s="305" t="s">
        <v>155</v>
      </c>
      <c r="K320" s="305" t="s">
        <v>433</v>
      </c>
      <c r="L320" s="308">
        <v>71</v>
      </c>
      <c r="M320" s="211" t="s">
        <v>1007</v>
      </c>
      <c r="N320" s="308" t="s">
        <v>568</v>
      </c>
    </row>
    <row r="321" spans="1:14" s="311" customFormat="1" x14ac:dyDescent="0.25">
      <c r="A321" s="306" t="s">
        <v>319</v>
      </c>
      <c r="B321" s="303"/>
      <c r="C321" s="303"/>
      <c r="D321" s="304"/>
      <c r="E321" s="305"/>
      <c r="F321" s="303"/>
      <c r="G321" s="303"/>
      <c r="H321" s="305" t="s">
        <v>956</v>
      </c>
      <c r="I321" s="305" t="s">
        <v>1024</v>
      </c>
      <c r="J321" s="305" t="s">
        <v>1063</v>
      </c>
      <c r="K321" s="305" t="s">
        <v>759</v>
      </c>
      <c r="L321" s="308" t="s">
        <v>957</v>
      </c>
      <c r="M321" s="211" t="s">
        <v>1008</v>
      </c>
      <c r="N321" s="308" t="s">
        <v>958</v>
      </c>
    </row>
    <row r="322" spans="1:14" s="311" customFormat="1" x14ac:dyDescent="0.25">
      <c r="A322" s="306"/>
      <c r="B322" s="303"/>
      <c r="C322" s="303"/>
      <c r="D322" s="304"/>
      <c r="E322" s="305"/>
      <c r="F322" s="303"/>
      <c r="G322" s="303"/>
      <c r="H322" s="305" t="s">
        <v>959</v>
      </c>
      <c r="I322" s="305" t="s">
        <v>960</v>
      </c>
      <c r="J322" s="305" t="s">
        <v>555</v>
      </c>
      <c r="K322" s="305" t="s">
        <v>499</v>
      </c>
      <c r="L322" s="308" t="s">
        <v>574</v>
      </c>
      <c r="M322" s="211" t="s">
        <v>1009</v>
      </c>
      <c r="N322" s="308" t="s">
        <v>617</v>
      </c>
    </row>
    <row r="323" spans="1:14" s="311" customFormat="1" ht="15.75" thickBot="1" x14ac:dyDescent="0.3">
      <c r="A323" s="306"/>
      <c r="B323" s="303"/>
      <c r="C323" s="303"/>
      <c r="D323" s="304"/>
      <c r="E323" s="305"/>
      <c r="F323" s="303"/>
      <c r="G323" s="303"/>
      <c r="H323" s="305" t="s">
        <v>1019</v>
      </c>
      <c r="I323" s="305" t="s">
        <v>1025</v>
      </c>
      <c r="J323" s="305" t="s">
        <v>166</v>
      </c>
      <c r="K323" s="305" t="s">
        <v>467</v>
      </c>
      <c r="L323" s="308" t="s">
        <v>566</v>
      </c>
      <c r="M323" s="211" t="s">
        <v>1010</v>
      </c>
      <c r="N323" s="308" t="s">
        <v>1038</v>
      </c>
    </row>
    <row r="324" spans="1:14" s="311" customFormat="1" ht="15.75" thickBot="1" x14ac:dyDescent="0.3">
      <c r="A324" s="348" t="s">
        <v>923</v>
      </c>
      <c r="B324" s="349">
        <v>375496</v>
      </c>
      <c r="C324" s="349">
        <v>5895008</v>
      </c>
      <c r="D324" s="357" t="s">
        <v>1327</v>
      </c>
      <c r="E324" s="351" t="s">
        <v>1020</v>
      </c>
      <c r="F324" s="349">
        <v>135</v>
      </c>
      <c r="G324" s="349">
        <v>-50</v>
      </c>
      <c r="H324" s="351" t="s">
        <v>570</v>
      </c>
      <c r="I324" s="351" t="s">
        <v>1023</v>
      </c>
      <c r="J324" s="351" t="s">
        <v>166</v>
      </c>
      <c r="K324" s="351" t="s">
        <v>497</v>
      </c>
      <c r="L324" s="353" t="s">
        <v>1023</v>
      </c>
      <c r="M324" s="354" t="s">
        <v>1011</v>
      </c>
      <c r="N324" s="353" t="s">
        <v>617</v>
      </c>
    </row>
    <row r="325" spans="1:14" s="311" customFormat="1" ht="15.75" thickBot="1" x14ac:dyDescent="0.3">
      <c r="A325" s="348" t="s">
        <v>924</v>
      </c>
      <c r="B325" s="349">
        <v>375623</v>
      </c>
      <c r="C325" s="349">
        <v>5895020</v>
      </c>
      <c r="D325" s="357" t="s">
        <v>1328</v>
      </c>
      <c r="E325" s="351" t="s">
        <v>207</v>
      </c>
      <c r="F325" s="349">
        <v>0</v>
      </c>
      <c r="G325" s="349">
        <v>-50</v>
      </c>
      <c r="H325" s="351" t="s">
        <v>808</v>
      </c>
      <c r="I325" s="351" t="s">
        <v>1026</v>
      </c>
      <c r="J325" s="351" t="s">
        <v>166</v>
      </c>
      <c r="K325" s="351" t="s">
        <v>961</v>
      </c>
      <c r="L325" s="353" t="s">
        <v>1031</v>
      </c>
      <c r="M325" s="354" t="s">
        <v>1012</v>
      </c>
      <c r="N325" s="353" t="s">
        <v>1037</v>
      </c>
    </row>
    <row r="326" spans="1:14" s="311" customFormat="1" x14ac:dyDescent="0.25">
      <c r="A326" s="348" t="s">
        <v>925</v>
      </c>
      <c r="B326" s="349">
        <v>375602</v>
      </c>
      <c r="C326" s="349">
        <v>5894893</v>
      </c>
      <c r="D326" s="357" t="s">
        <v>1329</v>
      </c>
      <c r="E326" s="351" t="s">
        <v>1369</v>
      </c>
      <c r="F326" s="349">
        <v>330</v>
      </c>
      <c r="G326" s="349">
        <v>-50</v>
      </c>
      <c r="H326" s="351" t="s">
        <v>613</v>
      </c>
      <c r="I326" s="351" t="s">
        <v>572</v>
      </c>
      <c r="J326" s="351" t="s">
        <v>99</v>
      </c>
      <c r="K326" s="351" t="s">
        <v>351</v>
      </c>
      <c r="L326" s="353" t="s">
        <v>1050</v>
      </c>
      <c r="M326" s="354" t="s">
        <v>1013</v>
      </c>
      <c r="N326" s="353" t="s">
        <v>1046</v>
      </c>
    </row>
    <row r="327" spans="1:14" s="311" customFormat="1" x14ac:dyDescent="0.25">
      <c r="A327" s="555"/>
      <c r="B327" s="303"/>
      <c r="C327" s="303"/>
      <c r="D327" s="304"/>
      <c r="E327" s="308"/>
      <c r="F327" s="303"/>
      <c r="G327" s="303"/>
      <c r="H327" s="305" t="s">
        <v>962</v>
      </c>
      <c r="I327" s="305" t="s">
        <v>1027</v>
      </c>
      <c r="J327" s="305" t="s">
        <v>58</v>
      </c>
      <c r="K327" s="305" t="s">
        <v>388</v>
      </c>
      <c r="L327" s="308" t="s">
        <v>568</v>
      </c>
      <c r="M327" s="211" t="s">
        <v>1041</v>
      </c>
      <c r="N327" s="308" t="s">
        <v>1039</v>
      </c>
    </row>
    <row r="328" spans="1:14" s="311" customFormat="1" ht="15.75" thickBot="1" x14ac:dyDescent="0.3">
      <c r="A328" s="306"/>
      <c r="B328" s="303"/>
      <c r="C328" s="303"/>
      <c r="D328" s="304"/>
      <c r="E328" s="305"/>
      <c r="F328" s="303"/>
      <c r="G328" s="303"/>
      <c r="H328" s="305" t="s">
        <v>963</v>
      </c>
      <c r="I328" s="305" t="s">
        <v>176</v>
      </c>
      <c r="J328" s="305" t="s">
        <v>159</v>
      </c>
      <c r="K328" s="305" t="s">
        <v>343</v>
      </c>
      <c r="L328" s="308" t="s">
        <v>1032</v>
      </c>
      <c r="M328" s="211" t="s">
        <v>1014</v>
      </c>
      <c r="N328" s="308" t="s">
        <v>1019</v>
      </c>
    </row>
    <row r="329" spans="1:14" s="311" customFormat="1" x14ac:dyDescent="0.25">
      <c r="A329" s="348" t="s">
        <v>926</v>
      </c>
      <c r="B329" s="349">
        <v>375650</v>
      </c>
      <c r="C329" s="349">
        <v>5894909</v>
      </c>
      <c r="D329" s="357" t="s">
        <v>1330</v>
      </c>
      <c r="E329" s="351" t="s">
        <v>1381</v>
      </c>
      <c r="F329" s="349">
        <v>335</v>
      </c>
      <c r="G329" s="349">
        <v>-50</v>
      </c>
      <c r="H329" s="351" t="s">
        <v>964</v>
      </c>
      <c r="I329" s="351" t="s">
        <v>1058</v>
      </c>
      <c r="J329" s="351" t="s">
        <v>67</v>
      </c>
      <c r="K329" s="351" t="s">
        <v>497</v>
      </c>
      <c r="L329" s="353" t="s">
        <v>965</v>
      </c>
      <c r="M329" s="354" t="s">
        <v>1041</v>
      </c>
      <c r="N329" s="353" t="s">
        <v>966</v>
      </c>
    </row>
    <row r="330" spans="1:14" s="311" customFormat="1" x14ac:dyDescent="0.25">
      <c r="A330" s="554"/>
      <c r="B330" s="307"/>
      <c r="C330" s="307"/>
      <c r="D330" s="304"/>
      <c r="E330" s="304"/>
      <c r="F330" s="307"/>
      <c r="G330" s="307"/>
      <c r="H330" s="305" t="s">
        <v>967</v>
      </c>
      <c r="I330" s="305" t="s">
        <v>1057</v>
      </c>
      <c r="J330" s="305" t="s">
        <v>1064</v>
      </c>
      <c r="K330" s="305" t="s">
        <v>872</v>
      </c>
      <c r="L330" s="308" t="s">
        <v>968</v>
      </c>
      <c r="M330" s="211" t="s">
        <v>1011</v>
      </c>
      <c r="N330" s="308" t="s">
        <v>969</v>
      </c>
    </row>
    <row r="331" spans="1:14" s="311" customFormat="1" x14ac:dyDescent="0.25">
      <c r="A331" s="306" t="s">
        <v>319</v>
      </c>
      <c r="B331" s="307"/>
      <c r="C331" s="307"/>
      <c r="D331" s="304"/>
      <c r="E331" s="304"/>
      <c r="F331" s="307"/>
      <c r="G331" s="307"/>
      <c r="H331" s="305" t="s">
        <v>1020</v>
      </c>
      <c r="I331" s="305" t="s">
        <v>568</v>
      </c>
      <c r="J331" s="305" t="s">
        <v>99</v>
      </c>
      <c r="K331" s="305" t="s">
        <v>160</v>
      </c>
      <c r="L331" s="308" t="s">
        <v>970</v>
      </c>
      <c r="M331" s="211" t="s">
        <v>1014</v>
      </c>
      <c r="N331" s="308" t="s">
        <v>1047</v>
      </c>
    </row>
    <row r="332" spans="1:14" s="311" customFormat="1" ht="15.75" thickBot="1" x14ac:dyDescent="0.3">
      <c r="A332" s="306" t="s">
        <v>319</v>
      </c>
      <c r="B332" s="307"/>
      <c r="C332" s="307"/>
      <c r="D332" s="304"/>
      <c r="E332" s="304"/>
      <c r="F332" s="307"/>
      <c r="G332" s="307"/>
      <c r="H332" s="305" t="s">
        <v>971</v>
      </c>
      <c r="I332" s="305" t="s">
        <v>1028</v>
      </c>
      <c r="J332" s="305" t="s">
        <v>42</v>
      </c>
      <c r="K332" s="305" t="s">
        <v>972</v>
      </c>
      <c r="L332" s="308" t="s">
        <v>973</v>
      </c>
      <c r="M332" s="211" t="s">
        <v>1011</v>
      </c>
      <c r="N332" s="308" t="s">
        <v>974</v>
      </c>
    </row>
    <row r="333" spans="1:14" s="311" customFormat="1" ht="15.75" thickBot="1" x14ac:dyDescent="0.3">
      <c r="A333" s="348" t="s">
        <v>927</v>
      </c>
      <c r="B333" s="349">
        <v>375695</v>
      </c>
      <c r="C333" s="349">
        <v>5894940</v>
      </c>
      <c r="D333" s="357" t="s">
        <v>1331</v>
      </c>
      <c r="E333" s="351" t="s">
        <v>593</v>
      </c>
      <c r="F333" s="349">
        <v>0</v>
      </c>
      <c r="G333" s="349">
        <v>-50</v>
      </c>
      <c r="H333" s="351" t="s">
        <v>975</v>
      </c>
      <c r="I333" s="351" t="s">
        <v>1056</v>
      </c>
      <c r="J333" s="351" t="s">
        <v>227</v>
      </c>
      <c r="K333" s="351" t="s">
        <v>976</v>
      </c>
      <c r="L333" s="353" t="s">
        <v>977</v>
      </c>
      <c r="M333" s="354" t="s">
        <v>1011</v>
      </c>
      <c r="N333" s="353" t="s">
        <v>978</v>
      </c>
    </row>
    <row r="334" spans="1:14" s="311" customFormat="1" x14ac:dyDescent="0.25">
      <c r="A334" s="348" t="s">
        <v>928</v>
      </c>
      <c r="B334" s="349">
        <v>375812</v>
      </c>
      <c r="C334" s="349">
        <v>5894959</v>
      </c>
      <c r="D334" s="357" t="s">
        <v>1332</v>
      </c>
      <c r="E334" s="351" t="s">
        <v>1369</v>
      </c>
      <c r="F334" s="349">
        <v>0</v>
      </c>
      <c r="G334" s="349">
        <v>-50</v>
      </c>
      <c r="H334" s="351" t="s">
        <v>1021</v>
      </c>
      <c r="I334" s="351" t="s">
        <v>1029</v>
      </c>
      <c r="J334" s="351" t="s">
        <v>80</v>
      </c>
      <c r="K334" s="351" t="s">
        <v>468</v>
      </c>
      <c r="L334" s="353" t="s">
        <v>979</v>
      </c>
      <c r="M334" s="354" t="s">
        <v>1014</v>
      </c>
      <c r="N334" s="353" t="s">
        <v>980</v>
      </c>
    </row>
    <row r="335" spans="1:14" s="311" customFormat="1" x14ac:dyDescent="0.25">
      <c r="A335" s="554"/>
      <c r="B335" s="307"/>
      <c r="C335" s="307"/>
      <c r="D335" s="304"/>
      <c r="E335" s="304"/>
      <c r="F335" s="307"/>
      <c r="G335" s="307"/>
      <c r="H335" s="305" t="s">
        <v>981</v>
      </c>
      <c r="I335" s="305" t="s">
        <v>1030</v>
      </c>
      <c r="J335" s="305" t="s">
        <v>1065</v>
      </c>
      <c r="K335" s="305" t="s">
        <v>982</v>
      </c>
      <c r="L335" s="308" t="s">
        <v>1049</v>
      </c>
      <c r="M335" s="211" t="s">
        <v>1011</v>
      </c>
      <c r="N335" s="308" t="s">
        <v>983</v>
      </c>
    </row>
    <row r="336" spans="1:14" s="311" customFormat="1" x14ac:dyDescent="0.25">
      <c r="A336" s="554" t="s">
        <v>319</v>
      </c>
      <c r="B336" s="307"/>
      <c r="C336" s="307"/>
      <c r="D336" s="304"/>
      <c r="E336" s="304"/>
      <c r="F336" s="307"/>
      <c r="G336" s="307"/>
      <c r="H336" s="305" t="s">
        <v>981</v>
      </c>
      <c r="I336" s="305" t="s">
        <v>1055</v>
      </c>
      <c r="J336" s="305" t="s">
        <v>155</v>
      </c>
      <c r="K336" s="305" t="s">
        <v>518</v>
      </c>
      <c r="L336" s="308" t="s">
        <v>767</v>
      </c>
      <c r="M336" s="211" t="s">
        <v>1042</v>
      </c>
      <c r="N336" s="308" t="s">
        <v>193</v>
      </c>
    </row>
    <row r="337" spans="1:14" s="311" customFormat="1" ht="15.75" thickBot="1" x14ac:dyDescent="0.3">
      <c r="A337" s="554"/>
      <c r="B337" s="307"/>
      <c r="C337" s="307"/>
      <c r="D337" s="304"/>
      <c r="E337" s="304"/>
      <c r="F337" s="307"/>
      <c r="G337" s="307"/>
      <c r="H337" s="305" t="s">
        <v>56</v>
      </c>
      <c r="I337" s="305" t="s">
        <v>238</v>
      </c>
      <c r="J337" s="305" t="s">
        <v>180</v>
      </c>
      <c r="K337" s="305" t="s">
        <v>754</v>
      </c>
      <c r="L337" s="308" t="s">
        <v>1033</v>
      </c>
      <c r="M337" s="211" t="s">
        <v>1014</v>
      </c>
      <c r="N337" s="308" t="s">
        <v>839</v>
      </c>
    </row>
    <row r="338" spans="1:14" s="311" customFormat="1" x14ac:dyDescent="0.25">
      <c r="A338" s="348" t="s">
        <v>929</v>
      </c>
      <c r="B338" s="349">
        <v>374470</v>
      </c>
      <c r="C338" s="349">
        <v>5894276</v>
      </c>
      <c r="D338" s="357" t="s">
        <v>1333</v>
      </c>
      <c r="E338" s="351" t="s">
        <v>1382</v>
      </c>
      <c r="F338" s="349">
        <v>145</v>
      </c>
      <c r="G338" s="349">
        <v>-50</v>
      </c>
      <c r="H338" s="351" t="s">
        <v>1018</v>
      </c>
      <c r="I338" s="351" t="s">
        <v>1053</v>
      </c>
      <c r="J338" s="351" t="s">
        <v>159</v>
      </c>
      <c r="K338" s="351" t="s">
        <v>231</v>
      </c>
      <c r="L338" s="353" t="s">
        <v>984</v>
      </c>
      <c r="M338" s="354" t="s">
        <v>1011</v>
      </c>
      <c r="N338" s="353" t="s">
        <v>985</v>
      </c>
    </row>
    <row r="339" spans="1:14" s="311" customFormat="1" x14ac:dyDescent="0.25">
      <c r="A339" s="306"/>
      <c r="B339" s="303"/>
      <c r="C339" s="303"/>
      <c r="D339" s="304"/>
      <c r="E339" s="305"/>
      <c r="F339" s="303"/>
      <c r="G339" s="303"/>
      <c r="H339" s="305" t="s">
        <v>986</v>
      </c>
      <c r="I339" s="305" t="s">
        <v>1054</v>
      </c>
      <c r="J339" s="305" t="s">
        <v>1059</v>
      </c>
      <c r="K339" s="305" t="s">
        <v>987</v>
      </c>
      <c r="L339" s="308" t="s">
        <v>535</v>
      </c>
      <c r="M339" s="211" t="s">
        <v>1043</v>
      </c>
      <c r="N339" s="308" t="s">
        <v>1040</v>
      </c>
    </row>
    <row r="340" spans="1:14" s="311" customFormat="1" x14ac:dyDescent="0.25">
      <c r="A340" s="306"/>
      <c r="B340" s="303"/>
      <c r="C340" s="303"/>
      <c r="D340" s="304"/>
      <c r="E340" s="305"/>
      <c r="F340" s="303"/>
      <c r="G340" s="303"/>
      <c r="H340" s="305" t="s">
        <v>615</v>
      </c>
      <c r="I340" s="305" t="s">
        <v>690</v>
      </c>
      <c r="J340" s="305" t="s">
        <v>155</v>
      </c>
      <c r="K340" s="305" t="s">
        <v>988</v>
      </c>
      <c r="L340" s="308" t="s">
        <v>1034</v>
      </c>
      <c r="M340" s="211" t="s">
        <v>1011</v>
      </c>
      <c r="N340" s="308" t="s">
        <v>1037</v>
      </c>
    </row>
    <row r="341" spans="1:14" s="311" customFormat="1" ht="15.75" thickBot="1" x14ac:dyDescent="0.3">
      <c r="A341" s="306"/>
      <c r="B341" s="303"/>
      <c r="C341" s="303"/>
      <c r="D341" s="304"/>
      <c r="E341" s="305"/>
      <c r="F341" s="303"/>
      <c r="G341" s="303"/>
      <c r="H341" s="305" t="s">
        <v>989</v>
      </c>
      <c r="I341" s="305" t="s">
        <v>1051</v>
      </c>
      <c r="J341" s="305" t="s">
        <v>1060</v>
      </c>
      <c r="K341" s="305" t="s">
        <v>990</v>
      </c>
      <c r="L341" s="308" t="s">
        <v>1048</v>
      </c>
      <c r="M341" s="211" t="s">
        <v>1011</v>
      </c>
      <c r="N341" s="308" t="s">
        <v>991</v>
      </c>
    </row>
    <row r="342" spans="1:14" s="311" customFormat="1" x14ac:dyDescent="0.25">
      <c r="A342" s="348" t="s">
        <v>930</v>
      </c>
      <c r="B342" s="349">
        <v>374202</v>
      </c>
      <c r="C342" s="349">
        <v>5894096</v>
      </c>
      <c r="D342" s="357" t="s">
        <v>1334</v>
      </c>
      <c r="E342" s="351" t="s">
        <v>590</v>
      </c>
      <c r="F342" s="349">
        <v>145</v>
      </c>
      <c r="G342" s="349">
        <v>-50</v>
      </c>
      <c r="H342" s="351" t="s">
        <v>992</v>
      </c>
      <c r="I342" s="351" t="s">
        <v>993</v>
      </c>
      <c r="J342" s="351" t="s">
        <v>1061</v>
      </c>
      <c r="K342" s="351" t="s">
        <v>806</v>
      </c>
      <c r="L342" s="353" t="s">
        <v>1032</v>
      </c>
      <c r="M342" s="354" t="s">
        <v>1014</v>
      </c>
      <c r="N342" s="353" t="s">
        <v>786</v>
      </c>
    </row>
    <row r="343" spans="1:14" s="311" customFormat="1" x14ac:dyDescent="0.25">
      <c r="A343" s="554"/>
      <c r="B343" s="307"/>
      <c r="C343" s="307"/>
      <c r="D343" s="304"/>
      <c r="E343" s="304"/>
      <c r="F343" s="307"/>
      <c r="G343" s="307"/>
      <c r="H343" s="305" t="s">
        <v>994</v>
      </c>
      <c r="I343" s="305" t="s">
        <v>1052</v>
      </c>
      <c r="J343" s="305" t="s">
        <v>1061</v>
      </c>
      <c r="K343" s="305" t="s">
        <v>520</v>
      </c>
      <c r="L343" s="308" t="s">
        <v>1035</v>
      </c>
      <c r="M343" s="211" t="s">
        <v>1044</v>
      </c>
      <c r="N343" s="308" t="s">
        <v>566</v>
      </c>
    </row>
    <row r="344" spans="1:14" s="311" customFormat="1" ht="15.75" thickBot="1" x14ac:dyDescent="0.3">
      <c r="A344" s="556"/>
      <c r="B344" s="557"/>
      <c r="C344" s="557"/>
      <c r="D344" s="304"/>
      <c r="E344" s="558"/>
      <c r="F344" s="557"/>
      <c r="G344" s="558"/>
      <c r="H344" s="358" t="s">
        <v>1104</v>
      </c>
      <c r="I344" s="358" t="s">
        <v>597</v>
      </c>
      <c r="J344" s="358" t="s">
        <v>1105</v>
      </c>
      <c r="K344" s="358" t="s">
        <v>1106</v>
      </c>
      <c r="L344" s="359" t="s">
        <v>1107</v>
      </c>
      <c r="M344" s="358"/>
      <c r="N344" s="359" t="s">
        <v>1108</v>
      </c>
    </row>
    <row r="345" spans="1:14" s="311" customFormat="1" ht="15.75" thickBot="1" x14ac:dyDescent="0.3">
      <c r="A345" s="348" t="s">
        <v>931</v>
      </c>
      <c r="B345" s="349">
        <v>374263</v>
      </c>
      <c r="C345" s="349">
        <v>5894016</v>
      </c>
      <c r="D345" s="357" t="s">
        <v>1335</v>
      </c>
      <c r="E345" s="351" t="s">
        <v>593</v>
      </c>
      <c r="F345" s="349">
        <v>145</v>
      </c>
      <c r="G345" s="349">
        <v>-50</v>
      </c>
      <c r="H345" s="351" t="s">
        <v>1078</v>
      </c>
      <c r="I345" s="351" t="s">
        <v>83</v>
      </c>
      <c r="J345" s="351" t="s">
        <v>539</v>
      </c>
      <c r="K345" s="351" t="s">
        <v>1079</v>
      </c>
      <c r="L345" s="353" t="s">
        <v>1031</v>
      </c>
      <c r="M345" s="351"/>
      <c r="N345" s="353" t="s">
        <v>1080</v>
      </c>
    </row>
    <row r="346" spans="1:14" s="311" customFormat="1" x14ac:dyDescent="0.25">
      <c r="A346" s="269" t="s">
        <v>932</v>
      </c>
      <c r="B346" s="208">
        <v>373962</v>
      </c>
      <c r="C346" s="208">
        <v>5893849</v>
      </c>
      <c r="D346" s="277" t="s">
        <v>1336</v>
      </c>
      <c r="E346" s="207" t="s">
        <v>600</v>
      </c>
      <c r="F346" s="208">
        <v>145</v>
      </c>
      <c r="G346" s="208">
        <v>-50</v>
      </c>
      <c r="H346" s="207" t="s">
        <v>995</v>
      </c>
      <c r="I346" s="207" t="s">
        <v>747</v>
      </c>
      <c r="J346" s="207" t="s">
        <v>1062</v>
      </c>
      <c r="K346" s="207" t="s">
        <v>343</v>
      </c>
      <c r="L346" s="271" t="s">
        <v>996</v>
      </c>
      <c r="M346" s="272" t="s">
        <v>1045</v>
      </c>
      <c r="N346" s="271" t="s">
        <v>997</v>
      </c>
    </row>
    <row r="347" spans="1:14" s="311" customFormat="1" x14ac:dyDescent="0.25">
      <c r="A347" s="153"/>
      <c r="B347" s="303"/>
      <c r="C347" s="303"/>
      <c r="D347" s="304"/>
      <c r="E347" s="305"/>
      <c r="F347" s="303"/>
      <c r="G347" s="303"/>
      <c r="H347" s="152">
        <v>231.9</v>
      </c>
      <c r="I347" s="152">
        <v>269</v>
      </c>
      <c r="J347" s="152">
        <v>37.1</v>
      </c>
      <c r="K347" s="152" t="s">
        <v>1711</v>
      </c>
      <c r="L347" s="150"/>
      <c r="M347" s="151"/>
      <c r="N347" s="150"/>
    </row>
    <row r="348" spans="1:14" s="311" customFormat="1" x14ac:dyDescent="0.25">
      <c r="A348" s="306" t="s">
        <v>319</v>
      </c>
      <c r="B348" s="307"/>
      <c r="C348" s="307"/>
      <c r="D348" s="304"/>
      <c r="E348" s="304"/>
      <c r="F348" s="307"/>
      <c r="G348" s="307"/>
      <c r="H348" s="305" t="s">
        <v>1022</v>
      </c>
      <c r="I348" s="305" t="s">
        <v>998</v>
      </c>
      <c r="J348" s="305" t="s">
        <v>1615</v>
      </c>
      <c r="K348" s="305" t="s">
        <v>475</v>
      </c>
      <c r="L348" s="308" t="s">
        <v>999</v>
      </c>
      <c r="M348" s="211" t="s">
        <v>1043</v>
      </c>
      <c r="N348" s="308" t="s">
        <v>187</v>
      </c>
    </row>
    <row r="349" spans="1:14" s="311" customFormat="1" x14ac:dyDescent="0.25">
      <c r="A349" s="309"/>
      <c r="B349" s="205"/>
      <c r="C349" s="205"/>
      <c r="D349" s="206"/>
      <c r="E349" s="206"/>
      <c r="F349" s="205"/>
      <c r="G349" s="205"/>
      <c r="H349" s="305">
        <v>293.95</v>
      </c>
      <c r="I349" s="305">
        <v>312</v>
      </c>
      <c r="J349" s="305">
        <v>18.05</v>
      </c>
      <c r="K349" s="305"/>
      <c r="L349" s="308"/>
      <c r="M349" s="211"/>
      <c r="N349" s="308"/>
    </row>
    <row r="350" spans="1:14" s="311" customFormat="1" x14ac:dyDescent="0.25">
      <c r="A350" s="306" t="s">
        <v>319</v>
      </c>
      <c r="B350" s="205"/>
      <c r="C350" s="205"/>
      <c r="D350" s="206"/>
      <c r="E350" s="206"/>
      <c r="F350" s="205"/>
      <c r="G350" s="205"/>
      <c r="H350" s="305" t="s">
        <v>837</v>
      </c>
      <c r="I350" s="305" t="s">
        <v>998</v>
      </c>
      <c r="J350" s="305" t="s">
        <v>805</v>
      </c>
      <c r="K350" s="305" t="s">
        <v>1000</v>
      </c>
      <c r="L350" s="308" t="s">
        <v>1001</v>
      </c>
      <c r="M350" s="211" t="s">
        <v>1043</v>
      </c>
      <c r="N350" s="308" t="s">
        <v>1002</v>
      </c>
    </row>
    <row r="351" spans="1:14" s="311" customFormat="1" ht="15.75" thickBot="1" x14ac:dyDescent="0.3">
      <c r="A351" s="309"/>
      <c r="B351" s="205"/>
      <c r="C351" s="205"/>
      <c r="D351" s="206"/>
      <c r="E351" s="206"/>
      <c r="F351" s="205"/>
      <c r="G351" s="205"/>
      <c r="H351" s="152" t="s">
        <v>1619</v>
      </c>
      <c r="I351" s="152" t="s">
        <v>747</v>
      </c>
      <c r="J351" s="152" t="s">
        <v>1618</v>
      </c>
      <c r="K351" s="152" t="s">
        <v>1177</v>
      </c>
      <c r="L351" s="150" t="s">
        <v>1620</v>
      </c>
      <c r="M351" s="151"/>
      <c r="N351" s="150" t="s">
        <v>1621</v>
      </c>
    </row>
    <row r="352" spans="1:14" s="311" customFormat="1" ht="15.75" thickBot="1" x14ac:dyDescent="0.3">
      <c r="A352" s="348" t="s">
        <v>933</v>
      </c>
      <c r="B352" s="349">
        <v>374632</v>
      </c>
      <c r="C352" s="349">
        <v>5894963</v>
      </c>
      <c r="D352" s="357" t="s">
        <v>1337</v>
      </c>
      <c r="E352" s="351" t="s">
        <v>1383</v>
      </c>
      <c r="F352" s="349">
        <v>27</v>
      </c>
      <c r="G352" s="349">
        <v>-53</v>
      </c>
      <c r="H352" s="351" t="s">
        <v>1066</v>
      </c>
      <c r="I352" s="351" t="s">
        <v>845</v>
      </c>
      <c r="J352" s="351" t="s">
        <v>815</v>
      </c>
      <c r="K352" s="351" t="s">
        <v>1069</v>
      </c>
      <c r="L352" s="353" t="s">
        <v>1070</v>
      </c>
      <c r="M352" s="351"/>
      <c r="N352" s="353" t="s">
        <v>1073</v>
      </c>
    </row>
    <row r="353" spans="1:14" s="311" customFormat="1" x14ac:dyDescent="0.25">
      <c r="A353" s="348" t="s">
        <v>939</v>
      </c>
      <c r="B353" s="349">
        <v>374019</v>
      </c>
      <c r="C353" s="349">
        <v>5893767</v>
      </c>
      <c r="D353" s="357" t="s">
        <v>1338</v>
      </c>
      <c r="E353" s="351" t="s">
        <v>1384</v>
      </c>
      <c r="F353" s="349">
        <v>145</v>
      </c>
      <c r="G353" s="349">
        <v>-50</v>
      </c>
      <c r="H353" s="351" t="s">
        <v>1076</v>
      </c>
      <c r="I353" s="351" t="s">
        <v>204</v>
      </c>
      <c r="J353" s="351" t="s">
        <v>1067</v>
      </c>
      <c r="K353" s="351" t="s">
        <v>424</v>
      </c>
      <c r="L353" s="353" t="s">
        <v>1071</v>
      </c>
      <c r="M353" s="351"/>
      <c r="N353" s="353" t="s">
        <v>1074</v>
      </c>
    </row>
    <row r="354" spans="1:14" s="311" customFormat="1" ht="15.75" thickBot="1" x14ac:dyDescent="0.3">
      <c r="A354" s="306" t="s">
        <v>319</v>
      </c>
      <c r="B354" s="303"/>
      <c r="C354" s="303"/>
      <c r="D354" s="304"/>
      <c r="E354" s="305"/>
      <c r="F354" s="303"/>
      <c r="G354" s="303"/>
      <c r="H354" s="305" t="s">
        <v>1077</v>
      </c>
      <c r="I354" s="305" t="s">
        <v>640</v>
      </c>
      <c r="J354" s="305" t="s">
        <v>1068</v>
      </c>
      <c r="K354" s="305" t="s">
        <v>128</v>
      </c>
      <c r="L354" s="308" t="s">
        <v>1072</v>
      </c>
      <c r="M354" s="305"/>
      <c r="N354" s="308" t="s">
        <v>1075</v>
      </c>
    </row>
    <row r="355" spans="1:14" s="311" customFormat="1" x14ac:dyDescent="0.25">
      <c r="A355" s="348" t="s">
        <v>940</v>
      </c>
      <c r="B355" s="349">
        <v>374017</v>
      </c>
      <c r="C355" s="349">
        <v>5893857</v>
      </c>
      <c r="D355" s="357" t="s">
        <v>1339</v>
      </c>
      <c r="E355" s="351" t="s">
        <v>1385</v>
      </c>
      <c r="F355" s="349">
        <v>145</v>
      </c>
      <c r="G355" s="349">
        <v>-50</v>
      </c>
      <c r="H355" s="351" t="s">
        <v>1084</v>
      </c>
      <c r="I355" s="351" t="s">
        <v>1081</v>
      </c>
      <c r="J355" s="351" t="s">
        <v>1083</v>
      </c>
      <c r="K355" s="351" t="s">
        <v>1085</v>
      </c>
      <c r="L355" s="353" t="s">
        <v>1086</v>
      </c>
      <c r="M355" s="354"/>
      <c r="N355" s="353" t="s">
        <v>1087</v>
      </c>
    </row>
    <row r="356" spans="1:14" s="311" customFormat="1" x14ac:dyDescent="0.25">
      <c r="A356" s="306" t="s">
        <v>319</v>
      </c>
      <c r="B356" s="303"/>
      <c r="C356" s="303"/>
      <c r="D356" s="304"/>
      <c r="E356" s="305"/>
      <c r="F356" s="303"/>
      <c r="G356" s="303"/>
      <c r="H356" s="305" t="s">
        <v>1062</v>
      </c>
      <c r="I356" s="305" t="s">
        <v>1081</v>
      </c>
      <c r="J356" s="305" t="s">
        <v>155</v>
      </c>
      <c r="K356" s="305" t="s">
        <v>1082</v>
      </c>
      <c r="L356" s="308">
        <v>118</v>
      </c>
      <c r="M356" s="211"/>
      <c r="N356" s="308">
        <v>56</v>
      </c>
    </row>
    <row r="357" spans="1:14" s="311" customFormat="1" x14ac:dyDescent="0.25">
      <c r="A357" s="306"/>
      <c r="B357" s="303"/>
      <c r="C357" s="303"/>
      <c r="D357" s="304"/>
      <c r="E357" s="305"/>
      <c r="F357" s="303"/>
      <c r="G357" s="303"/>
      <c r="H357" s="358" t="s">
        <v>1088</v>
      </c>
      <c r="I357" s="358" t="s">
        <v>1092</v>
      </c>
      <c r="J357" s="358" t="s">
        <v>1094</v>
      </c>
      <c r="K357" s="358" t="s">
        <v>505</v>
      </c>
      <c r="L357" s="359" t="s">
        <v>1097</v>
      </c>
      <c r="M357" s="305"/>
      <c r="N357" s="359" t="s">
        <v>1100</v>
      </c>
    </row>
    <row r="358" spans="1:14" s="311" customFormat="1" x14ac:dyDescent="0.25">
      <c r="A358" s="306" t="s">
        <v>319</v>
      </c>
      <c r="B358" s="303"/>
      <c r="C358" s="303"/>
      <c r="D358" s="304"/>
      <c r="E358" s="305"/>
      <c r="F358" s="303"/>
      <c r="G358" s="303"/>
      <c r="H358" s="358" t="s">
        <v>1088</v>
      </c>
      <c r="I358" s="358" t="s">
        <v>667</v>
      </c>
      <c r="J358" s="358" t="s">
        <v>1089</v>
      </c>
      <c r="K358" s="358" t="s">
        <v>237</v>
      </c>
      <c r="L358" s="359" t="s">
        <v>1090</v>
      </c>
      <c r="M358" s="305"/>
      <c r="N358" s="359" t="s">
        <v>1091</v>
      </c>
    </row>
    <row r="359" spans="1:14" s="311" customFormat="1" x14ac:dyDescent="0.25">
      <c r="A359" s="306" t="s">
        <v>319</v>
      </c>
      <c r="B359" s="303"/>
      <c r="C359" s="303"/>
      <c r="D359" s="304"/>
      <c r="E359" s="305"/>
      <c r="F359" s="303"/>
      <c r="G359" s="303"/>
      <c r="H359" s="358" t="s">
        <v>1088</v>
      </c>
      <c r="I359" s="358" t="s">
        <v>1093</v>
      </c>
      <c r="J359" s="358" t="s">
        <v>1095</v>
      </c>
      <c r="K359" s="358" t="s">
        <v>759</v>
      </c>
      <c r="L359" s="359" t="s">
        <v>1098</v>
      </c>
      <c r="M359" s="305"/>
      <c r="N359" s="359" t="s">
        <v>1101</v>
      </c>
    </row>
    <row r="360" spans="1:14" s="311" customFormat="1" ht="15.75" thickBot="1" x14ac:dyDescent="0.3">
      <c r="A360" s="306" t="s">
        <v>319</v>
      </c>
      <c r="B360" s="303"/>
      <c r="C360" s="303"/>
      <c r="D360" s="304"/>
      <c r="E360" s="305"/>
      <c r="F360" s="303"/>
      <c r="G360" s="303"/>
      <c r="H360" s="358" t="s">
        <v>1088</v>
      </c>
      <c r="I360" s="358" t="s">
        <v>193</v>
      </c>
      <c r="J360" s="358" t="s">
        <v>1096</v>
      </c>
      <c r="K360" s="358" t="s">
        <v>328</v>
      </c>
      <c r="L360" s="359" t="s">
        <v>1099</v>
      </c>
      <c r="M360" s="305"/>
      <c r="N360" s="359" t="s">
        <v>1102</v>
      </c>
    </row>
    <row r="361" spans="1:14" s="311" customFormat="1" ht="15.75" thickBot="1" x14ac:dyDescent="0.3">
      <c r="A361" s="348" t="s">
        <v>941</v>
      </c>
      <c r="B361" s="349">
        <v>373935</v>
      </c>
      <c r="C361" s="349">
        <v>5893799</v>
      </c>
      <c r="D361" s="357" t="s">
        <v>1340</v>
      </c>
      <c r="E361" s="351" t="s">
        <v>97</v>
      </c>
      <c r="F361" s="349">
        <v>145</v>
      </c>
      <c r="G361" s="349">
        <v>-50</v>
      </c>
      <c r="H361" s="351" t="s">
        <v>1122</v>
      </c>
      <c r="I361" s="351" t="s">
        <v>1109</v>
      </c>
      <c r="J361" s="351" t="s">
        <v>633</v>
      </c>
      <c r="K361" s="351" t="s">
        <v>199</v>
      </c>
      <c r="L361" s="353" t="s">
        <v>1110</v>
      </c>
      <c r="M361" s="351"/>
      <c r="N361" s="353" t="s">
        <v>1111</v>
      </c>
    </row>
    <row r="362" spans="1:14" s="311" customFormat="1" ht="15.75" thickBot="1" x14ac:dyDescent="0.3">
      <c r="A362" s="348" t="s">
        <v>942</v>
      </c>
      <c r="B362" s="349">
        <v>373906</v>
      </c>
      <c r="C362" s="349">
        <v>5893749</v>
      </c>
      <c r="D362" s="357" t="s">
        <v>1341</v>
      </c>
      <c r="E362" s="351" t="s">
        <v>838</v>
      </c>
      <c r="F362" s="349">
        <v>145</v>
      </c>
      <c r="G362" s="349">
        <v>-50</v>
      </c>
      <c r="H362" s="351" t="s">
        <v>1123</v>
      </c>
      <c r="I362" s="351" t="s">
        <v>1125</v>
      </c>
      <c r="J362" s="351" t="s">
        <v>1208</v>
      </c>
      <c r="K362" s="351" t="s">
        <v>1112</v>
      </c>
      <c r="L362" s="353" t="s">
        <v>1113</v>
      </c>
      <c r="M362" s="351"/>
      <c r="N362" s="353" t="s">
        <v>1114</v>
      </c>
    </row>
    <row r="363" spans="1:14" s="311" customFormat="1" x14ac:dyDescent="0.25">
      <c r="A363" s="348" t="s">
        <v>943</v>
      </c>
      <c r="B363" s="349">
        <v>373865</v>
      </c>
      <c r="C363" s="349">
        <v>5893720</v>
      </c>
      <c r="D363" s="357" t="s">
        <v>1342</v>
      </c>
      <c r="E363" s="351" t="s">
        <v>1507</v>
      </c>
      <c r="F363" s="349">
        <v>145</v>
      </c>
      <c r="G363" s="349">
        <v>-50</v>
      </c>
      <c r="H363" s="351" t="s">
        <v>1124</v>
      </c>
      <c r="I363" s="351" t="s">
        <v>577</v>
      </c>
      <c r="J363" s="351" t="s">
        <v>1209</v>
      </c>
      <c r="K363" s="351" t="s">
        <v>1115</v>
      </c>
      <c r="L363" s="353" t="s">
        <v>1116</v>
      </c>
      <c r="M363" s="351"/>
      <c r="N363" s="353" t="s">
        <v>1117</v>
      </c>
    </row>
    <row r="364" spans="1:14" s="311" customFormat="1" ht="15.75" thickBot="1" x14ac:dyDescent="0.3">
      <c r="A364" s="306"/>
      <c r="B364" s="303"/>
      <c r="C364" s="303"/>
      <c r="D364" s="304"/>
      <c r="E364" s="304"/>
      <c r="F364" s="304"/>
      <c r="G364" s="304"/>
      <c r="H364" s="305" t="s">
        <v>1118</v>
      </c>
      <c r="I364" s="305" t="s">
        <v>580</v>
      </c>
      <c r="J364" s="305" t="s">
        <v>1207</v>
      </c>
      <c r="K364" s="305" t="s">
        <v>1119</v>
      </c>
      <c r="L364" s="308" t="s">
        <v>1120</v>
      </c>
      <c r="M364" s="305"/>
      <c r="N364" s="308" t="s">
        <v>1121</v>
      </c>
    </row>
    <row r="365" spans="1:14" s="311" customFormat="1" x14ac:dyDescent="0.25">
      <c r="A365" s="348" t="s">
        <v>944</v>
      </c>
      <c r="B365" s="349">
        <v>373917</v>
      </c>
      <c r="C365" s="349">
        <v>5893646</v>
      </c>
      <c r="D365" s="357" t="s">
        <v>1343</v>
      </c>
      <c r="E365" s="351" t="s">
        <v>136</v>
      </c>
      <c r="F365" s="349">
        <v>145</v>
      </c>
      <c r="G365" s="349">
        <v>-50</v>
      </c>
      <c r="H365" s="351" t="s">
        <v>1146</v>
      </c>
      <c r="I365" s="351" t="s">
        <v>238</v>
      </c>
      <c r="J365" s="351" t="s">
        <v>1156</v>
      </c>
      <c r="K365" s="351" t="s">
        <v>1069</v>
      </c>
      <c r="L365" s="353" t="s">
        <v>1141</v>
      </c>
      <c r="M365" s="351"/>
      <c r="N365" s="353" t="s">
        <v>1142</v>
      </c>
    </row>
    <row r="366" spans="1:14" s="311" customFormat="1" ht="15.75" thickBot="1" x14ac:dyDescent="0.3">
      <c r="A366" s="306"/>
      <c r="B366" s="303"/>
      <c r="C366" s="303"/>
      <c r="D366" s="304"/>
      <c r="E366" s="304"/>
      <c r="F366" s="304"/>
      <c r="G366" s="304"/>
      <c r="H366" s="305" t="s">
        <v>1147</v>
      </c>
      <c r="I366" s="305" t="s">
        <v>1148</v>
      </c>
      <c r="J366" s="305" t="s">
        <v>1546</v>
      </c>
      <c r="K366" s="305" t="s">
        <v>1143</v>
      </c>
      <c r="L366" s="308" t="s">
        <v>1144</v>
      </c>
      <c r="M366" s="305"/>
      <c r="N366" s="308" t="s">
        <v>1145</v>
      </c>
    </row>
    <row r="367" spans="1:14" s="311" customFormat="1" x14ac:dyDescent="0.25">
      <c r="A367" s="360" t="s">
        <v>1149</v>
      </c>
      <c r="B367" s="361">
        <v>373962</v>
      </c>
      <c r="C367" s="361">
        <v>5893849</v>
      </c>
      <c r="D367" s="357" t="s">
        <v>1343</v>
      </c>
      <c r="E367" s="350" t="s">
        <v>842</v>
      </c>
      <c r="F367" s="362">
        <v>145</v>
      </c>
      <c r="G367" s="362">
        <v>-65</v>
      </c>
      <c r="H367" s="350" t="s">
        <v>719</v>
      </c>
      <c r="I367" s="350" t="s">
        <v>1164</v>
      </c>
      <c r="J367" s="350" t="s">
        <v>1537</v>
      </c>
      <c r="K367" s="350" t="s">
        <v>756</v>
      </c>
      <c r="L367" s="363" t="s">
        <v>1165</v>
      </c>
      <c r="M367" s="350"/>
      <c r="N367" s="363" t="s">
        <v>1166</v>
      </c>
    </row>
    <row r="368" spans="1:14" s="311" customFormat="1" x14ac:dyDescent="0.25">
      <c r="A368" s="306" t="s">
        <v>319</v>
      </c>
      <c r="B368" s="364"/>
      <c r="C368" s="364"/>
      <c r="D368" s="304"/>
      <c r="E368" s="365"/>
      <c r="F368" s="365"/>
      <c r="G368" s="365"/>
      <c r="H368" s="358" t="s">
        <v>719</v>
      </c>
      <c r="I368" s="358" t="s">
        <v>1163</v>
      </c>
      <c r="J368" s="358" t="s">
        <v>809</v>
      </c>
      <c r="K368" s="358" t="s">
        <v>555</v>
      </c>
      <c r="L368" s="359" t="s">
        <v>1167</v>
      </c>
      <c r="M368" s="358"/>
      <c r="N368" s="359" t="s">
        <v>1168</v>
      </c>
    </row>
    <row r="369" spans="1:14" s="311" customFormat="1" ht="15.75" thickBot="1" x14ac:dyDescent="0.3">
      <c r="A369" s="306" t="s">
        <v>319</v>
      </c>
      <c r="B369" s="364"/>
      <c r="C369" s="364"/>
      <c r="D369" s="304"/>
      <c r="E369" s="365"/>
      <c r="F369" s="365"/>
      <c r="G369" s="365"/>
      <c r="H369" s="358" t="s">
        <v>1191</v>
      </c>
      <c r="I369" s="358" t="s">
        <v>1163</v>
      </c>
      <c r="J369" s="358" t="s">
        <v>1210</v>
      </c>
      <c r="K369" s="358" t="s">
        <v>1169</v>
      </c>
      <c r="L369" s="359" t="s">
        <v>1170</v>
      </c>
      <c r="M369" s="358"/>
      <c r="N369" s="359" t="s">
        <v>1171</v>
      </c>
    </row>
    <row r="370" spans="1:14" s="311" customFormat="1" x14ac:dyDescent="0.25">
      <c r="A370" s="360" t="s">
        <v>1150</v>
      </c>
      <c r="B370" s="361">
        <v>373963</v>
      </c>
      <c r="C370" s="361">
        <v>5893671</v>
      </c>
      <c r="D370" s="357" t="s">
        <v>1344</v>
      </c>
      <c r="E370" s="350" t="s">
        <v>1363</v>
      </c>
      <c r="F370" s="362">
        <v>145</v>
      </c>
      <c r="G370" s="362">
        <v>-50</v>
      </c>
      <c r="H370" s="350" t="s">
        <v>1159</v>
      </c>
      <c r="I370" s="350" t="s">
        <v>32</v>
      </c>
      <c r="J370" s="350" t="s">
        <v>748</v>
      </c>
      <c r="K370" s="350" t="s">
        <v>1172</v>
      </c>
      <c r="L370" s="363" t="s">
        <v>1173</v>
      </c>
      <c r="M370" s="350"/>
      <c r="N370" s="363" t="s">
        <v>1174</v>
      </c>
    </row>
    <row r="371" spans="1:14" s="311" customFormat="1" ht="15.75" thickBot="1" x14ac:dyDescent="0.3">
      <c r="A371" s="306" t="s">
        <v>319</v>
      </c>
      <c r="B371" s="364"/>
      <c r="C371" s="364"/>
      <c r="D371" s="304"/>
      <c r="E371" s="365"/>
      <c r="F371" s="365"/>
      <c r="G371" s="365"/>
      <c r="H371" s="358" t="s">
        <v>1159</v>
      </c>
      <c r="I371" s="358" t="s">
        <v>1162</v>
      </c>
      <c r="J371" s="358" t="s">
        <v>1211</v>
      </c>
      <c r="K371" s="358" t="s">
        <v>982</v>
      </c>
      <c r="L371" s="359" t="s">
        <v>1175</v>
      </c>
      <c r="M371" s="358"/>
      <c r="N371" s="359" t="s">
        <v>1176</v>
      </c>
    </row>
    <row r="372" spans="1:14" s="311" customFormat="1" x14ac:dyDescent="0.25">
      <c r="A372" s="360" t="s">
        <v>1151</v>
      </c>
      <c r="B372" s="361">
        <v>373995</v>
      </c>
      <c r="C372" s="361">
        <v>5893714</v>
      </c>
      <c r="D372" s="357" t="s">
        <v>1345</v>
      </c>
      <c r="E372" s="350" t="s">
        <v>193</v>
      </c>
      <c r="F372" s="362">
        <v>145</v>
      </c>
      <c r="G372" s="362">
        <v>-47</v>
      </c>
      <c r="H372" s="350" t="s">
        <v>1192</v>
      </c>
      <c r="I372" s="350" t="s">
        <v>1203</v>
      </c>
      <c r="J372" s="350" t="s">
        <v>142</v>
      </c>
      <c r="K372" s="350" t="s">
        <v>1177</v>
      </c>
      <c r="L372" s="363" t="s">
        <v>1178</v>
      </c>
      <c r="M372" s="350"/>
      <c r="N372" s="363" t="s">
        <v>1179</v>
      </c>
    </row>
    <row r="373" spans="1:14" s="311" customFormat="1" ht="15.75" thickBot="1" x14ac:dyDescent="0.3">
      <c r="A373" s="366"/>
      <c r="B373" s="364"/>
      <c r="C373" s="364"/>
      <c r="D373" s="304"/>
      <c r="E373" s="365"/>
      <c r="F373" s="365"/>
      <c r="G373" s="365"/>
      <c r="H373" s="358" t="s">
        <v>1193</v>
      </c>
      <c r="I373" s="358" t="s">
        <v>1202</v>
      </c>
      <c r="J373" s="358" t="s">
        <v>749</v>
      </c>
      <c r="K373" s="358" t="s">
        <v>498</v>
      </c>
      <c r="L373" s="359" t="s">
        <v>1180</v>
      </c>
      <c r="M373" s="358"/>
      <c r="N373" s="359" t="s">
        <v>1181</v>
      </c>
    </row>
    <row r="374" spans="1:14" s="311" customFormat="1" x14ac:dyDescent="0.25">
      <c r="A374" s="360" t="s">
        <v>1152</v>
      </c>
      <c r="B374" s="361">
        <v>374079</v>
      </c>
      <c r="C374" s="361">
        <v>5893773</v>
      </c>
      <c r="D374" s="357" t="s">
        <v>1346</v>
      </c>
      <c r="E374" s="350" t="s">
        <v>178</v>
      </c>
      <c r="F374" s="362">
        <v>145</v>
      </c>
      <c r="G374" s="362">
        <v>-47</v>
      </c>
      <c r="H374" s="350" t="s">
        <v>854</v>
      </c>
      <c r="I374" s="350" t="s">
        <v>106</v>
      </c>
      <c r="J374" s="350" t="s">
        <v>166</v>
      </c>
      <c r="K374" s="350" t="s">
        <v>516</v>
      </c>
      <c r="L374" s="363" t="s">
        <v>534</v>
      </c>
      <c r="M374" s="350"/>
      <c r="N374" s="363" t="s">
        <v>1359</v>
      </c>
    </row>
    <row r="375" spans="1:14" s="311" customFormat="1" x14ac:dyDescent="0.25">
      <c r="A375" s="366"/>
      <c r="B375" s="303"/>
      <c r="C375" s="303"/>
      <c r="D375" s="304"/>
      <c r="E375" s="305"/>
      <c r="F375" s="303"/>
      <c r="G375" s="303"/>
      <c r="H375" s="358" t="s">
        <v>583</v>
      </c>
      <c r="I375" s="358" t="s">
        <v>1554</v>
      </c>
      <c r="J375" s="358" t="s">
        <v>566</v>
      </c>
      <c r="K375" s="358" t="s">
        <v>497</v>
      </c>
      <c r="L375" s="359" t="s">
        <v>497</v>
      </c>
      <c r="M375" s="358"/>
      <c r="N375" s="359" t="s">
        <v>1547</v>
      </c>
    </row>
    <row r="376" spans="1:14" s="311" customFormat="1" x14ac:dyDescent="0.25">
      <c r="A376" s="366"/>
      <c r="B376" s="303"/>
      <c r="C376" s="303"/>
      <c r="D376" s="304"/>
      <c r="E376" s="305"/>
      <c r="F376" s="303"/>
      <c r="G376" s="303"/>
      <c r="H376" s="358" t="s">
        <v>1555</v>
      </c>
      <c r="I376" s="358" t="s">
        <v>1557</v>
      </c>
      <c r="J376" s="358" t="s">
        <v>1622</v>
      </c>
      <c r="K376" s="358" t="s">
        <v>1548</v>
      </c>
      <c r="L376" s="359" t="s">
        <v>1549</v>
      </c>
      <c r="M376" s="358"/>
      <c r="N376" s="359" t="s">
        <v>1550</v>
      </c>
    </row>
    <row r="377" spans="1:14" s="311" customFormat="1" ht="15.75" thickBot="1" x14ac:dyDescent="0.3">
      <c r="A377" s="366"/>
      <c r="B377" s="303"/>
      <c r="C377" s="303"/>
      <c r="D377" s="304"/>
      <c r="E377" s="305"/>
      <c r="F377" s="303"/>
      <c r="G377" s="303"/>
      <c r="H377" s="358" t="s">
        <v>1556</v>
      </c>
      <c r="I377" s="358" t="s">
        <v>1558</v>
      </c>
      <c r="J377" s="358" t="s">
        <v>1623</v>
      </c>
      <c r="K377" s="358" t="s">
        <v>1551</v>
      </c>
      <c r="L377" s="359" t="s">
        <v>1552</v>
      </c>
      <c r="M377" s="358"/>
      <c r="N377" s="359" t="s">
        <v>1553</v>
      </c>
    </row>
    <row r="378" spans="1:14" s="311" customFormat="1" x14ac:dyDescent="0.25">
      <c r="A378" s="360" t="s">
        <v>1153</v>
      </c>
      <c r="B378" s="361">
        <v>374160</v>
      </c>
      <c r="C378" s="361">
        <v>5893827</v>
      </c>
      <c r="D378" s="357" t="s">
        <v>1347</v>
      </c>
      <c r="E378" s="350" t="s">
        <v>1358</v>
      </c>
      <c r="F378" s="362">
        <v>145</v>
      </c>
      <c r="G378" s="362">
        <v>-50</v>
      </c>
      <c r="H378" s="350" t="s">
        <v>1538</v>
      </c>
      <c r="I378" s="350" t="s">
        <v>1542</v>
      </c>
      <c r="J378" s="350" t="s">
        <v>1624</v>
      </c>
      <c r="K378" s="350" t="s">
        <v>1061</v>
      </c>
      <c r="L378" s="363" t="s">
        <v>1530</v>
      </c>
      <c r="M378" s="350"/>
      <c r="N378" s="363" t="s">
        <v>1545</v>
      </c>
    </row>
    <row r="379" spans="1:14" s="311" customFormat="1" x14ac:dyDescent="0.25">
      <c r="A379" s="306" t="s">
        <v>319</v>
      </c>
      <c r="B379" s="303"/>
      <c r="C379" s="303"/>
      <c r="D379" s="304"/>
      <c r="E379" s="305"/>
      <c r="F379" s="303"/>
      <c r="G379" s="303"/>
      <c r="H379" s="358" t="s">
        <v>1539</v>
      </c>
      <c r="I379" s="358" t="s">
        <v>684</v>
      </c>
      <c r="J379" s="358" t="s">
        <v>1625</v>
      </c>
      <c r="K379" s="358" t="s">
        <v>1531</v>
      </c>
      <c r="L379" s="359" t="s">
        <v>1532</v>
      </c>
      <c r="M379" s="358"/>
      <c r="N379" s="359" t="s">
        <v>1533</v>
      </c>
    </row>
    <row r="380" spans="1:14" s="311" customFormat="1" x14ac:dyDescent="0.25">
      <c r="A380" s="306" t="s">
        <v>319</v>
      </c>
      <c r="B380" s="303"/>
      <c r="C380" s="303"/>
      <c r="D380" s="304"/>
      <c r="E380" s="305"/>
      <c r="F380" s="303"/>
      <c r="G380" s="303"/>
      <c r="H380" s="358" t="s">
        <v>1540</v>
      </c>
      <c r="I380" s="358" t="s">
        <v>1542</v>
      </c>
      <c r="J380" s="358" t="s">
        <v>1559</v>
      </c>
      <c r="K380" s="358" t="s">
        <v>1534</v>
      </c>
      <c r="L380" s="359" t="s">
        <v>1535</v>
      </c>
      <c r="M380" s="358"/>
      <c r="N380" s="359" t="s">
        <v>1536</v>
      </c>
    </row>
    <row r="381" spans="1:14" s="311" customFormat="1" ht="15.75" thickBot="1" x14ac:dyDescent="0.3">
      <c r="A381" s="306" t="s">
        <v>319</v>
      </c>
      <c r="B381" s="303"/>
      <c r="C381" s="303"/>
      <c r="D381" s="304"/>
      <c r="E381" s="305"/>
      <c r="F381" s="303"/>
      <c r="G381" s="303"/>
      <c r="H381" s="358" t="s">
        <v>1541</v>
      </c>
      <c r="I381" s="358" t="s">
        <v>1543</v>
      </c>
      <c r="J381" s="358" t="s">
        <v>555</v>
      </c>
      <c r="K381" s="358" t="s">
        <v>1544</v>
      </c>
      <c r="L381" s="359" t="s">
        <v>1205</v>
      </c>
      <c r="M381" s="358"/>
      <c r="N381" s="359" t="s">
        <v>1020</v>
      </c>
    </row>
    <row r="382" spans="1:14" s="311" customFormat="1" x14ac:dyDescent="0.25">
      <c r="A382" s="360" t="s">
        <v>1154</v>
      </c>
      <c r="B382" s="361">
        <v>374160</v>
      </c>
      <c r="C382" s="361">
        <v>5893827</v>
      </c>
      <c r="D382" s="357" t="s">
        <v>1347</v>
      </c>
      <c r="E382" s="350" t="s">
        <v>1362</v>
      </c>
      <c r="F382" s="362">
        <v>145</v>
      </c>
      <c r="G382" s="362">
        <v>-65</v>
      </c>
      <c r="H382" s="350" t="s">
        <v>1194</v>
      </c>
      <c r="I382" s="350" t="s">
        <v>1201</v>
      </c>
      <c r="J382" s="350" t="s">
        <v>190</v>
      </c>
      <c r="K382" s="350" t="s">
        <v>237</v>
      </c>
      <c r="L382" s="363" t="s">
        <v>1206</v>
      </c>
      <c r="M382" s="350"/>
      <c r="N382" s="363" t="s">
        <v>1182</v>
      </c>
    </row>
    <row r="383" spans="1:14" s="311" customFormat="1" x14ac:dyDescent="0.25">
      <c r="A383" s="306" t="s">
        <v>319</v>
      </c>
      <c r="B383" s="364"/>
      <c r="C383" s="364"/>
      <c r="D383" s="304"/>
      <c r="E383" s="365"/>
      <c r="F383" s="364"/>
      <c r="G383" s="365"/>
      <c r="H383" s="358" t="s">
        <v>1194</v>
      </c>
      <c r="I383" s="358" t="s">
        <v>1161</v>
      </c>
      <c r="J383" s="358" t="s">
        <v>872</v>
      </c>
      <c r="K383" s="358" t="s">
        <v>1096</v>
      </c>
      <c r="L383" s="359" t="s">
        <v>1204</v>
      </c>
      <c r="M383" s="358"/>
      <c r="N383" s="359" t="s">
        <v>1205</v>
      </c>
    </row>
    <row r="384" spans="1:14" s="311" customFormat="1" x14ac:dyDescent="0.25">
      <c r="A384" s="366"/>
      <c r="B384" s="364"/>
      <c r="C384" s="364"/>
      <c r="D384" s="304"/>
      <c r="E384" s="365"/>
      <c r="F384" s="364"/>
      <c r="G384" s="365"/>
      <c r="H384" s="358" t="s">
        <v>1195</v>
      </c>
      <c r="I384" s="358" t="s">
        <v>1200</v>
      </c>
      <c r="J384" s="358" t="s">
        <v>714</v>
      </c>
      <c r="K384" s="358" t="s">
        <v>1183</v>
      </c>
      <c r="L384" s="359" t="s">
        <v>1184</v>
      </c>
      <c r="M384" s="358"/>
      <c r="N384" s="359" t="s">
        <v>1185</v>
      </c>
    </row>
    <row r="385" spans="1:14" s="311" customFormat="1" x14ac:dyDescent="0.25">
      <c r="A385" s="366"/>
      <c r="B385" s="364"/>
      <c r="C385" s="364"/>
      <c r="D385" s="304"/>
      <c r="E385" s="365"/>
      <c r="F385" s="364"/>
      <c r="G385" s="365"/>
      <c r="H385" s="358" t="s">
        <v>1196</v>
      </c>
      <c r="I385" s="358" t="s">
        <v>1199</v>
      </c>
      <c r="J385" s="358" t="s">
        <v>547</v>
      </c>
      <c r="K385" s="358" t="s">
        <v>498</v>
      </c>
      <c r="L385" s="359" t="s">
        <v>1186</v>
      </c>
      <c r="M385" s="358"/>
      <c r="N385" s="359" t="s">
        <v>1187</v>
      </c>
    </row>
    <row r="386" spans="1:14" s="311" customFormat="1" x14ac:dyDescent="0.25">
      <c r="A386" s="306" t="s">
        <v>319</v>
      </c>
      <c r="B386" s="364"/>
      <c r="C386" s="364"/>
      <c r="D386" s="304"/>
      <c r="E386" s="365"/>
      <c r="F386" s="364"/>
      <c r="G386" s="365"/>
      <c r="H386" s="358" t="s">
        <v>1160</v>
      </c>
      <c r="I386" s="358" t="s">
        <v>1198</v>
      </c>
      <c r="J386" s="358" t="s">
        <v>1560</v>
      </c>
      <c r="K386" s="358" t="s">
        <v>104</v>
      </c>
      <c r="L386" s="358" t="s">
        <v>1188</v>
      </c>
      <c r="M386" s="358"/>
      <c r="N386" s="358" t="s">
        <v>1189</v>
      </c>
    </row>
    <row r="387" spans="1:14" s="311" customFormat="1" ht="15.75" thickBot="1" x14ac:dyDescent="0.3">
      <c r="A387" s="366"/>
      <c r="B387" s="364"/>
      <c r="C387" s="364"/>
      <c r="D387" s="304"/>
      <c r="E387" s="365"/>
      <c r="F387" s="364"/>
      <c r="G387" s="365"/>
      <c r="H387" s="358" t="s">
        <v>188</v>
      </c>
      <c r="I387" s="358" t="s">
        <v>1197</v>
      </c>
      <c r="J387" s="358" t="s">
        <v>227</v>
      </c>
      <c r="K387" s="358" t="s">
        <v>1079</v>
      </c>
      <c r="L387" s="358" t="s">
        <v>1033</v>
      </c>
      <c r="M387" s="358"/>
      <c r="N387" s="358" t="s">
        <v>1190</v>
      </c>
    </row>
    <row r="388" spans="1:14" s="311" customFormat="1" x14ac:dyDescent="0.25">
      <c r="A388" s="360" t="s">
        <v>1508</v>
      </c>
      <c r="B388" s="349">
        <v>374117</v>
      </c>
      <c r="C388" s="349">
        <v>5893902</v>
      </c>
      <c r="D388" s="357" t="s">
        <v>1521</v>
      </c>
      <c r="E388" s="351" t="s">
        <v>1370</v>
      </c>
      <c r="F388" s="362">
        <v>145</v>
      </c>
      <c r="G388" s="362">
        <v>-70</v>
      </c>
      <c r="H388" s="350" t="s">
        <v>1592</v>
      </c>
      <c r="I388" s="350" t="s">
        <v>574</v>
      </c>
      <c r="J388" s="350" t="s">
        <v>240</v>
      </c>
      <c r="K388" s="350" t="s">
        <v>756</v>
      </c>
      <c r="L388" s="350" t="s">
        <v>1608</v>
      </c>
      <c r="M388" s="350"/>
      <c r="N388" s="350" t="s">
        <v>1609</v>
      </c>
    </row>
    <row r="389" spans="1:14" s="311" customFormat="1" x14ac:dyDescent="0.25">
      <c r="A389" s="366"/>
      <c r="B389" s="364"/>
      <c r="C389" s="364"/>
      <c r="D389" s="364"/>
      <c r="E389" s="365"/>
      <c r="F389" s="365"/>
      <c r="G389" s="365"/>
      <c r="H389" s="358" t="s">
        <v>1593</v>
      </c>
      <c r="I389" s="358" t="s">
        <v>1607</v>
      </c>
      <c r="J389" s="358" t="s">
        <v>155</v>
      </c>
      <c r="K389" s="358" t="s">
        <v>340</v>
      </c>
      <c r="L389" s="358" t="s">
        <v>566</v>
      </c>
      <c r="M389" s="358"/>
      <c r="N389" s="358" t="s">
        <v>808</v>
      </c>
    </row>
    <row r="390" spans="1:14" s="311" customFormat="1" x14ac:dyDescent="0.25">
      <c r="A390" s="366"/>
      <c r="B390" s="364"/>
      <c r="C390" s="364"/>
      <c r="D390" s="364"/>
      <c r="E390" s="365"/>
      <c r="F390" s="365"/>
      <c r="G390" s="365"/>
      <c r="H390" s="358" t="s">
        <v>1585</v>
      </c>
      <c r="I390" s="358" t="s">
        <v>220</v>
      </c>
      <c r="J390" s="358" t="s">
        <v>99</v>
      </c>
      <c r="K390" s="358" t="s">
        <v>530</v>
      </c>
      <c r="L390" s="358" t="s">
        <v>574</v>
      </c>
      <c r="M390" s="358"/>
      <c r="N390" s="358" t="s">
        <v>1028</v>
      </c>
    </row>
    <row r="391" spans="1:14" s="311" customFormat="1" x14ac:dyDescent="0.25">
      <c r="A391" s="366"/>
      <c r="B391" s="364"/>
      <c r="C391" s="364"/>
      <c r="D391" s="364"/>
      <c r="E391" s="365"/>
      <c r="F391" s="365"/>
      <c r="G391" s="365"/>
      <c r="H391" s="358" t="s">
        <v>1594</v>
      </c>
      <c r="I391" s="358" t="s">
        <v>1606</v>
      </c>
      <c r="J391" s="358" t="s">
        <v>1561</v>
      </c>
      <c r="K391" s="358" t="s">
        <v>1563</v>
      </c>
      <c r="L391" s="358" t="s">
        <v>1564</v>
      </c>
      <c r="M391" s="358"/>
      <c r="N391" s="358" t="s">
        <v>1565</v>
      </c>
    </row>
    <row r="392" spans="1:14" s="311" customFormat="1" x14ac:dyDescent="0.25">
      <c r="A392" s="366"/>
      <c r="B392" s="364"/>
      <c r="C392" s="364"/>
      <c r="D392" s="364"/>
      <c r="E392" s="365"/>
      <c r="F392" s="365"/>
      <c r="G392" s="365"/>
      <c r="H392" s="358" t="s">
        <v>1384</v>
      </c>
      <c r="I392" s="358" t="s">
        <v>593</v>
      </c>
      <c r="J392" s="358" t="s">
        <v>99</v>
      </c>
      <c r="K392" s="358" t="s">
        <v>1566</v>
      </c>
      <c r="L392" s="358" t="s">
        <v>1029</v>
      </c>
      <c r="M392" s="358"/>
      <c r="N392" s="358" t="s">
        <v>1020</v>
      </c>
    </row>
    <row r="393" spans="1:14" s="311" customFormat="1" ht="15.75" thickBot="1" x14ac:dyDescent="0.3">
      <c r="A393" s="366"/>
      <c r="B393" s="364"/>
      <c r="C393" s="364"/>
      <c r="D393" s="364"/>
      <c r="E393" s="365"/>
      <c r="F393" s="365"/>
      <c r="G393" s="365"/>
      <c r="H393" s="358" t="s">
        <v>838</v>
      </c>
      <c r="I393" s="358" t="s">
        <v>604</v>
      </c>
      <c r="J393" s="358" t="s">
        <v>180</v>
      </c>
      <c r="K393" s="358" t="s">
        <v>505</v>
      </c>
      <c r="L393" s="358" t="s">
        <v>1591</v>
      </c>
      <c r="M393" s="358"/>
      <c r="N393" s="358" t="s">
        <v>1567</v>
      </c>
    </row>
    <row r="394" spans="1:14" s="311" customFormat="1" x14ac:dyDescent="0.25">
      <c r="A394" s="317" t="s">
        <v>1509</v>
      </c>
      <c r="B394" s="318">
        <v>374239</v>
      </c>
      <c r="C394" s="318">
        <v>5893899</v>
      </c>
      <c r="D394" s="319" t="s">
        <v>1522</v>
      </c>
      <c r="E394" s="320" t="s">
        <v>194</v>
      </c>
      <c r="F394" s="321">
        <v>145</v>
      </c>
      <c r="G394" s="321">
        <v>-47</v>
      </c>
      <c r="H394" s="367" t="s">
        <v>1595</v>
      </c>
      <c r="I394" s="367" t="s">
        <v>1586</v>
      </c>
      <c r="J394" s="367" t="s">
        <v>155</v>
      </c>
      <c r="K394" s="367" t="s">
        <v>1568</v>
      </c>
      <c r="L394" s="358" t="s">
        <v>1588</v>
      </c>
      <c r="M394" s="358"/>
      <c r="N394" s="358" t="s">
        <v>1587</v>
      </c>
    </row>
    <row r="395" spans="1:14" s="311" customFormat="1" x14ac:dyDescent="0.25">
      <c r="A395" s="316"/>
      <c r="B395" s="364"/>
      <c r="C395" s="364"/>
      <c r="D395" s="364"/>
      <c r="E395" s="365"/>
      <c r="F395" s="365"/>
      <c r="G395" s="365"/>
      <c r="H395" s="358" t="s">
        <v>787</v>
      </c>
      <c r="I395" s="358" t="s">
        <v>1605</v>
      </c>
      <c r="J395" s="358" t="s">
        <v>1562</v>
      </c>
      <c r="K395" s="358" t="s">
        <v>1569</v>
      </c>
      <c r="L395" s="358" t="s">
        <v>1570</v>
      </c>
      <c r="M395" s="358"/>
      <c r="N395" s="358" t="s">
        <v>1571</v>
      </c>
    </row>
    <row r="396" spans="1:14" s="311" customFormat="1" x14ac:dyDescent="0.25">
      <c r="A396" s="316"/>
      <c r="B396" s="364"/>
      <c r="C396" s="364"/>
      <c r="D396" s="364"/>
      <c r="E396" s="365"/>
      <c r="F396" s="365"/>
      <c r="G396" s="365"/>
      <c r="H396" s="358" t="s">
        <v>1596</v>
      </c>
      <c r="I396" s="358" t="s">
        <v>1604</v>
      </c>
      <c r="J396" s="358" t="s">
        <v>563</v>
      </c>
      <c r="K396" s="358" t="s">
        <v>1572</v>
      </c>
      <c r="L396" s="358" t="s">
        <v>1573</v>
      </c>
      <c r="M396" s="358"/>
      <c r="N396" s="358" t="s">
        <v>1574</v>
      </c>
    </row>
    <row r="397" spans="1:14" s="311" customFormat="1" ht="15.75" thickBot="1" x14ac:dyDescent="0.3">
      <c r="A397" s="323" t="s">
        <v>46</v>
      </c>
      <c r="B397" s="368"/>
      <c r="C397" s="368"/>
      <c r="D397" s="368"/>
      <c r="E397" s="369"/>
      <c r="F397" s="369"/>
      <c r="G397" s="369"/>
      <c r="H397" s="328" t="s">
        <v>1597</v>
      </c>
      <c r="I397" s="328" t="s">
        <v>1604</v>
      </c>
      <c r="J397" s="328" t="s">
        <v>535</v>
      </c>
      <c r="K397" s="328" t="s">
        <v>1575</v>
      </c>
      <c r="L397" s="358" t="s">
        <v>1576</v>
      </c>
      <c r="M397" s="358"/>
      <c r="N397" s="358" t="s">
        <v>617</v>
      </c>
    </row>
    <row r="398" spans="1:14" s="311" customFormat="1" x14ac:dyDescent="0.25">
      <c r="A398" s="370" t="s">
        <v>1510</v>
      </c>
      <c r="B398" s="346">
        <v>374239</v>
      </c>
      <c r="C398" s="346">
        <v>5893899</v>
      </c>
      <c r="D398" s="206" t="s">
        <v>1522</v>
      </c>
      <c r="E398" s="152" t="s">
        <v>747</v>
      </c>
      <c r="F398" s="371">
        <v>145</v>
      </c>
      <c r="G398" s="371">
        <v>-70</v>
      </c>
      <c r="H398" s="347" t="s">
        <v>1598</v>
      </c>
      <c r="I398" s="347" t="s">
        <v>1603</v>
      </c>
      <c r="J398" s="347" t="s">
        <v>155</v>
      </c>
      <c r="K398" s="347" t="s">
        <v>388</v>
      </c>
      <c r="L398" s="358" t="s">
        <v>1589</v>
      </c>
      <c r="M398" s="358"/>
      <c r="N398" s="358" t="s">
        <v>612</v>
      </c>
    </row>
    <row r="399" spans="1:14" s="311" customFormat="1" x14ac:dyDescent="0.25">
      <c r="A399" s="366"/>
      <c r="B399" s="364"/>
      <c r="C399" s="364"/>
      <c r="D399" s="364"/>
      <c r="E399" s="365"/>
      <c r="F399" s="365"/>
      <c r="G399" s="365"/>
      <c r="H399" s="358" t="s">
        <v>628</v>
      </c>
      <c r="I399" s="358" t="s">
        <v>1602</v>
      </c>
      <c r="J399" s="358" t="s">
        <v>870</v>
      </c>
      <c r="K399" s="358" t="s">
        <v>1577</v>
      </c>
      <c r="L399" s="358" t="s">
        <v>613</v>
      </c>
      <c r="M399" s="358"/>
      <c r="N399" s="358" t="s">
        <v>572</v>
      </c>
    </row>
    <row r="400" spans="1:14" s="311" customFormat="1" ht="15.75" thickBot="1" x14ac:dyDescent="0.3">
      <c r="A400" s="366"/>
      <c r="B400" s="364"/>
      <c r="C400" s="364"/>
      <c r="D400" s="364"/>
      <c r="E400" s="365"/>
      <c r="F400" s="365"/>
      <c r="G400" s="365"/>
      <c r="H400" s="358" t="s">
        <v>596</v>
      </c>
      <c r="I400" s="358" t="s">
        <v>1611</v>
      </c>
      <c r="J400" s="358" t="s">
        <v>1612</v>
      </c>
      <c r="K400" s="358" t="s">
        <v>471</v>
      </c>
      <c r="L400" s="358" t="s">
        <v>1613</v>
      </c>
      <c r="M400" s="358"/>
      <c r="N400" s="358" t="s">
        <v>1614</v>
      </c>
    </row>
    <row r="401" spans="1:14" s="311" customFormat="1" x14ac:dyDescent="0.25">
      <c r="A401" s="372" t="s">
        <v>1511</v>
      </c>
      <c r="B401" s="318">
        <v>374592</v>
      </c>
      <c r="C401" s="318">
        <v>5894282</v>
      </c>
      <c r="D401" s="319" t="s">
        <v>1526</v>
      </c>
      <c r="E401" s="320" t="s">
        <v>594</v>
      </c>
      <c r="F401" s="321">
        <v>145</v>
      </c>
      <c r="G401" s="321">
        <v>-57</v>
      </c>
      <c r="H401" s="320" t="s">
        <v>1599</v>
      </c>
      <c r="I401" s="320" t="s">
        <v>1601</v>
      </c>
      <c r="J401" s="320" t="s">
        <v>1061</v>
      </c>
      <c r="K401" s="320" t="s">
        <v>85</v>
      </c>
      <c r="L401" s="305" t="s">
        <v>1590</v>
      </c>
      <c r="M401" s="305"/>
      <c r="N401" s="305" t="s">
        <v>1032</v>
      </c>
    </row>
    <row r="402" spans="1:14" s="311" customFormat="1" x14ac:dyDescent="0.25">
      <c r="A402" s="373"/>
      <c r="B402" s="307"/>
      <c r="C402" s="307"/>
      <c r="D402" s="307"/>
      <c r="E402" s="304"/>
      <c r="F402" s="304"/>
      <c r="G402" s="304"/>
      <c r="H402" s="305" t="s">
        <v>1600</v>
      </c>
      <c r="I402" s="305" t="s">
        <v>1578</v>
      </c>
      <c r="J402" s="305" t="s">
        <v>356</v>
      </c>
      <c r="K402" s="305" t="s">
        <v>1579</v>
      </c>
      <c r="L402" s="305" t="s">
        <v>1580</v>
      </c>
      <c r="M402" s="305"/>
      <c r="N402" s="305" t="s">
        <v>1581</v>
      </c>
    </row>
    <row r="403" spans="1:14" s="311" customFormat="1" x14ac:dyDescent="0.25">
      <c r="A403" s="373"/>
      <c r="B403" s="307"/>
      <c r="C403" s="307"/>
      <c r="D403" s="307"/>
      <c r="E403" s="304"/>
      <c r="F403" s="304"/>
      <c r="G403" s="304"/>
      <c r="H403" s="305" t="s">
        <v>1353</v>
      </c>
      <c r="I403" s="305" t="s">
        <v>242</v>
      </c>
      <c r="J403" s="305" t="s">
        <v>66</v>
      </c>
      <c r="K403" s="305" t="s">
        <v>199</v>
      </c>
      <c r="L403" s="305" t="s">
        <v>1582</v>
      </c>
      <c r="M403" s="305"/>
      <c r="N403" s="305" t="s">
        <v>1583</v>
      </c>
    </row>
    <row r="404" spans="1:14" s="311" customFormat="1" ht="15.75" thickBot="1" x14ac:dyDescent="0.3">
      <c r="A404" s="323" t="s">
        <v>46</v>
      </c>
      <c r="B404" s="368"/>
      <c r="C404" s="368"/>
      <c r="D404" s="368"/>
      <c r="E404" s="369"/>
      <c r="F404" s="369"/>
      <c r="G404" s="369"/>
      <c r="H404" s="328" t="s">
        <v>1353</v>
      </c>
      <c r="I404" s="328" t="s">
        <v>188</v>
      </c>
      <c r="J404" s="326" t="s">
        <v>564</v>
      </c>
      <c r="K404" s="328" t="s">
        <v>829</v>
      </c>
      <c r="L404" s="358" t="s">
        <v>1584</v>
      </c>
      <c r="M404" s="358"/>
      <c r="N404" s="358" t="s">
        <v>1610</v>
      </c>
    </row>
    <row r="405" spans="1:14" s="311" customFormat="1" ht="15.75" thickBot="1" x14ac:dyDescent="0.3">
      <c r="A405" s="370" t="s">
        <v>1512</v>
      </c>
      <c r="B405" s="346">
        <v>374619</v>
      </c>
      <c r="C405" s="346">
        <v>5894235</v>
      </c>
      <c r="D405" s="206" t="s">
        <v>1285</v>
      </c>
      <c r="E405" s="152" t="s">
        <v>136</v>
      </c>
      <c r="F405" s="371">
        <v>145</v>
      </c>
      <c r="G405" s="371">
        <v>-45</v>
      </c>
      <c r="H405" s="152" t="s">
        <v>1626</v>
      </c>
      <c r="I405" s="152" t="s">
        <v>1627</v>
      </c>
      <c r="J405" s="152" t="s">
        <v>1628</v>
      </c>
      <c r="K405" s="152" t="s">
        <v>872</v>
      </c>
      <c r="L405" s="308"/>
      <c r="M405" s="211"/>
      <c r="N405" s="308"/>
    </row>
    <row r="406" spans="1:14" s="311" customFormat="1" x14ac:dyDescent="0.25">
      <c r="A406" s="317" t="s">
        <v>1513</v>
      </c>
      <c r="B406" s="318">
        <v>374540</v>
      </c>
      <c r="C406" s="318">
        <v>5894163</v>
      </c>
      <c r="D406" s="319" t="s">
        <v>1523</v>
      </c>
      <c r="E406" s="320" t="s">
        <v>194</v>
      </c>
      <c r="F406" s="321">
        <v>145</v>
      </c>
      <c r="G406" s="321">
        <v>-47</v>
      </c>
      <c r="H406" s="320" t="s">
        <v>539</v>
      </c>
      <c r="I406" s="320" t="s">
        <v>570</v>
      </c>
      <c r="J406" s="320" t="s">
        <v>195</v>
      </c>
      <c r="K406" s="320" t="s">
        <v>1647</v>
      </c>
      <c r="L406" s="308"/>
      <c r="M406" s="211"/>
      <c r="N406" s="308"/>
    </row>
    <row r="407" spans="1:14" s="311" customFormat="1" x14ac:dyDescent="0.25">
      <c r="A407" s="370"/>
      <c r="B407" s="346"/>
      <c r="C407" s="346"/>
      <c r="D407" s="206"/>
      <c r="E407" s="152"/>
      <c r="F407" s="371"/>
      <c r="G407" s="371"/>
      <c r="H407" s="152" t="s">
        <v>121</v>
      </c>
      <c r="I407" s="152" t="s">
        <v>65</v>
      </c>
      <c r="J407" s="152" t="s">
        <v>559</v>
      </c>
      <c r="K407" s="152" t="s">
        <v>1648</v>
      </c>
      <c r="L407" s="150"/>
      <c r="M407" s="151"/>
      <c r="N407" s="150"/>
    </row>
    <row r="408" spans="1:14" s="311" customFormat="1" x14ac:dyDescent="0.25">
      <c r="A408" s="370" t="s">
        <v>319</v>
      </c>
      <c r="B408" s="346"/>
      <c r="C408" s="346"/>
      <c r="D408" s="206"/>
      <c r="E408" s="152"/>
      <c r="F408" s="371"/>
      <c r="G408" s="371"/>
      <c r="H408" s="152" t="s">
        <v>1649</v>
      </c>
      <c r="I408" s="152" t="s">
        <v>1477</v>
      </c>
      <c r="J408" s="152" t="s">
        <v>171</v>
      </c>
      <c r="K408" s="152" t="s">
        <v>110</v>
      </c>
      <c r="L408" s="150"/>
      <c r="M408" s="151"/>
      <c r="N408" s="150"/>
    </row>
    <row r="409" spans="1:14" s="311" customFormat="1" x14ac:dyDescent="0.25">
      <c r="A409" s="370"/>
      <c r="B409" s="346"/>
      <c r="C409" s="346"/>
      <c r="D409" s="206"/>
      <c r="E409" s="152"/>
      <c r="F409" s="371"/>
      <c r="G409" s="371"/>
      <c r="H409" s="152" t="s">
        <v>1650</v>
      </c>
      <c r="I409" s="152" t="s">
        <v>1651</v>
      </c>
      <c r="J409" s="152" t="s">
        <v>1049</v>
      </c>
      <c r="K409" s="152" t="s">
        <v>1652</v>
      </c>
      <c r="L409" s="150"/>
      <c r="M409" s="151"/>
      <c r="N409" s="150"/>
    </row>
    <row r="410" spans="1:14" s="311" customFormat="1" ht="15.75" thickBot="1" x14ac:dyDescent="0.3">
      <c r="A410" s="383" t="s">
        <v>319</v>
      </c>
      <c r="B410" s="384"/>
      <c r="C410" s="384"/>
      <c r="D410" s="385"/>
      <c r="E410" s="386"/>
      <c r="F410" s="387"/>
      <c r="G410" s="387"/>
      <c r="H410" s="386" t="s">
        <v>1027</v>
      </c>
      <c r="I410" s="386" t="s">
        <v>32</v>
      </c>
      <c r="J410" s="386" t="s">
        <v>166</v>
      </c>
      <c r="K410" s="386" t="s">
        <v>1653</v>
      </c>
      <c r="L410" s="150"/>
      <c r="M410" s="151"/>
      <c r="N410" s="150"/>
    </row>
    <row r="411" spans="1:14" s="311" customFormat="1" x14ac:dyDescent="0.25">
      <c r="A411" s="317" t="s">
        <v>1514</v>
      </c>
      <c r="B411" s="318">
        <v>374464</v>
      </c>
      <c r="C411" s="318">
        <v>5894106</v>
      </c>
      <c r="D411" s="319" t="s">
        <v>1524</v>
      </c>
      <c r="E411" s="320" t="s">
        <v>1528</v>
      </c>
      <c r="F411" s="321">
        <v>145</v>
      </c>
      <c r="G411" s="321">
        <v>-47</v>
      </c>
      <c r="H411" s="367" t="s">
        <v>1630</v>
      </c>
      <c r="I411" s="367" t="s">
        <v>1632</v>
      </c>
      <c r="J411" s="367" t="s">
        <v>714</v>
      </c>
      <c r="K411" s="367" t="s">
        <v>159</v>
      </c>
      <c r="L411" s="312">
        <v>151.15</v>
      </c>
      <c r="M411" s="312"/>
      <c r="N411" s="312">
        <v>65.08</v>
      </c>
    </row>
    <row r="412" spans="1:14" s="311" customFormat="1" x14ac:dyDescent="0.25">
      <c r="A412" s="388"/>
      <c r="B412" s="346"/>
      <c r="C412" s="346"/>
      <c r="D412" s="206"/>
      <c r="E412" s="152"/>
      <c r="F412" s="371"/>
      <c r="G412" s="371"/>
      <c r="H412" s="347" t="s">
        <v>1631</v>
      </c>
      <c r="I412" s="347" t="s">
        <v>1632</v>
      </c>
      <c r="J412" s="347" t="s">
        <v>555</v>
      </c>
      <c r="K412" s="347" t="s">
        <v>527</v>
      </c>
      <c r="L412" s="313">
        <v>165</v>
      </c>
      <c r="M412" s="313"/>
      <c r="N412" s="313">
        <v>72</v>
      </c>
    </row>
    <row r="413" spans="1:14" s="311" customFormat="1" x14ac:dyDescent="0.25">
      <c r="A413" s="388"/>
      <c r="B413" s="346"/>
      <c r="C413" s="346"/>
      <c r="D413" s="206"/>
      <c r="E413" s="152"/>
      <c r="F413" s="371"/>
      <c r="G413" s="371"/>
      <c r="H413" s="347" t="s">
        <v>647</v>
      </c>
      <c r="I413" s="347" t="s">
        <v>683</v>
      </c>
      <c r="J413" s="347" t="s">
        <v>190</v>
      </c>
      <c r="K413" s="347" t="s">
        <v>488</v>
      </c>
      <c r="L413" s="313">
        <v>48.75</v>
      </c>
      <c r="M413" s="313"/>
      <c r="N413" s="313">
        <v>117.25</v>
      </c>
    </row>
    <row r="414" spans="1:14" s="311" customFormat="1" ht="15.75" thickBot="1" x14ac:dyDescent="0.3">
      <c r="A414" s="389"/>
      <c r="B414" s="384"/>
      <c r="C414" s="384"/>
      <c r="D414" s="385"/>
      <c r="E414" s="386"/>
      <c r="F414" s="387"/>
      <c r="G414" s="387"/>
      <c r="H414" s="390" t="s">
        <v>783</v>
      </c>
      <c r="I414" s="390" t="s">
        <v>1633</v>
      </c>
      <c r="J414" s="390" t="s">
        <v>1710</v>
      </c>
      <c r="K414" s="390" t="s">
        <v>1629</v>
      </c>
      <c r="L414" s="313">
        <v>44.35</v>
      </c>
      <c r="M414" s="313"/>
      <c r="N414" s="313">
        <v>85.49</v>
      </c>
    </row>
    <row r="415" spans="1:14" s="311" customFormat="1" x14ac:dyDescent="0.25">
      <c r="A415" s="317" t="s">
        <v>1515</v>
      </c>
      <c r="B415" s="318">
        <v>374464</v>
      </c>
      <c r="C415" s="318">
        <v>5894106</v>
      </c>
      <c r="D415" s="319" t="s">
        <v>1524</v>
      </c>
      <c r="E415" s="320" t="s">
        <v>719</v>
      </c>
      <c r="F415" s="321">
        <v>145</v>
      </c>
      <c r="G415" s="321">
        <v>-65</v>
      </c>
      <c r="H415" s="322" t="s">
        <v>1635</v>
      </c>
      <c r="I415" s="322" t="s">
        <v>1638</v>
      </c>
      <c r="J415" s="322" t="s">
        <v>564</v>
      </c>
      <c r="K415" s="322" t="s">
        <v>486</v>
      </c>
      <c r="L415" s="313">
        <v>123.81</v>
      </c>
      <c r="M415" s="313"/>
      <c r="N415" s="313">
        <v>79.06</v>
      </c>
    </row>
    <row r="416" spans="1:14" s="311" customFormat="1" x14ac:dyDescent="0.25">
      <c r="A416" s="316"/>
      <c r="B416" s="303"/>
      <c r="C416" s="303"/>
      <c r="D416" s="304"/>
      <c r="E416" s="305"/>
      <c r="F416" s="310"/>
      <c r="G416" s="310"/>
      <c r="H416" s="315" t="s">
        <v>647</v>
      </c>
      <c r="I416" s="315" t="s">
        <v>60</v>
      </c>
      <c r="J416" s="315" t="s">
        <v>99</v>
      </c>
      <c r="K416" s="315" t="s">
        <v>388</v>
      </c>
      <c r="L416" s="313">
        <v>45.5</v>
      </c>
      <c r="M416" s="313"/>
      <c r="N416" s="313">
        <v>92</v>
      </c>
    </row>
    <row r="417" spans="1:14" s="311" customFormat="1" x14ac:dyDescent="0.25">
      <c r="A417" s="316"/>
      <c r="B417" s="303"/>
      <c r="C417" s="303"/>
      <c r="D417" s="304"/>
      <c r="E417" s="305"/>
      <c r="F417" s="310"/>
      <c r="G417" s="310"/>
      <c r="H417" s="315" t="s">
        <v>1636</v>
      </c>
      <c r="I417" s="315" t="s">
        <v>1639</v>
      </c>
      <c r="J417" s="315" t="s">
        <v>537</v>
      </c>
      <c r="K417" s="315" t="s">
        <v>1634</v>
      </c>
      <c r="L417" s="313">
        <v>74.14</v>
      </c>
      <c r="M417" s="313"/>
      <c r="N417" s="313">
        <v>68.86</v>
      </c>
    </row>
    <row r="418" spans="1:14" s="311" customFormat="1" ht="15.75" thickBot="1" x14ac:dyDescent="0.3">
      <c r="A418" s="316"/>
      <c r="B418" s="303"/>
      <c r="C418" s="303"/>
      <c r="D418" s="304"/>
      <c r="E418" s="305"/>
      <c r="F418" s="310"/>
      <c r="G418" s="310"/>
      <c r="H418" s="358" t="s">
        <v>1637</v>
      </c>
      <c r="I418" s="358" t="s">
        <v>1640</v>
      </c>
      <c r="J418" s="358" t="s">
        <v>195</v>
      </c>
      <c r="K418" s="358" t="s">
        <v>1061</v>
      </c>
      <c r="L418" s="313">
        <v>30.8</v>
      </c>
      <c r="M418" s="313"/>
      <c r="N418" s="313">
        <v>58</v>
      </c>
    </row>
    <row r="419" spans="1:14" s="311" customFormat="1" x14ac:dyDescent="0.25">
      <c r="A419" s="375" t="s">
        <v>1516</v>
      </c>
      <c r="B419" s="376">
        <v>374369</v>
      </c>
      <c r="C419" s="376">
        <v>5894068</v>
      </c>
      <c r="D419" s="377" t="s">
        <v>1527</v>
      </c>
      <c r="E419" s="338" t="s">
        <v>837</v>
      </c>
      <c r="F419" s="378">
        <v>145</v>
      </c>
      <c r="G419" s="378">
        <v>-47</v>
      </c>
      <c r="H419" s="322" t="s">
        <v>1643</v>
      </c>
      <c r="I419" s="322" t="s">
        <v>1645</v>
      </c>
      <c r="J419" s="322" t="s">
        <v>715</v>
      </c>
      <c r="K419" s="322" t="s">
        <v>1642</v>
      </c>
      <c r="L419" s="312">
        <v>60.36</v>
      </c>
      <c r="M419" s="312"/>
      <c r="N419" s="312">
        <v>41.71</v>
      </c>
    </row>
    <row r="420" spans="1:14" s="311" customFormat="1" x14ac:dyDescent="0.25">
      <c r="A420" s="333" t="s">
        <v>319</v>
      </c>
      <c r="B420" s="329"/>
      <c r="C420" s="329"/>
      <c r="D420" s="330"/>
      <c r="E420" s="331"/>
      <c r="F420" s="332"/>
      <c r="G420" s="332"/>
      <c r="H420" s="315" t="s">
        <v>1644</v>
      </c>
      <c r="I420" s="315" t="s">
        <v>1646</v>
      </c>
      <c r="J420" s="315" t="s">
        <v>1139</v>
      </c>
      <c r="K420" s="315" t="s">
        <v>1641</v>
      </c>
      <c r="L420" s="313"/>
      <c r="M420" s="313"/>
      <c r="N420" s="313"/>
    </row>
    <row r="421" spans="1:14" s="311" customFormat="1" x14ac:dyDescent="0.25">
      <c r="A421" s="333"/>
      <c r="B421" s="329"/>
      <c r="C421" s="329"/>
      <c r="D421" s="330"/>
      <c r="E421" s="331"/>
      <c r="F421" s="332"/>
      <c r="G421" s="332"/>
      <c r="H421" s="315" t="s">
        <v>238</v>
      </c>
      <c r="I421" s="315" t="s">
        <v>205</v>
      </c>
      <c r="J421" s="315" t="s">
        <v>569</v>
      </c>
      <c r="K421" s="315" t="s">
        <v>872</v>
      </c>
      <c r="L421" s="313">
        <v>49.7</v>
      </c>
      <c r="M421" s="313"/>
      <c r="N421" s="313">
        <v>91</v>
      </c>
    </row>
    <row r="422" spans="1:14" s="311" customFormat="1" ht="15.75" thickBot="1" x14ac:dyDescent="0.3">
      <c r="A422" s="323" t="s">
        <v>319</v>
      </c>
      <c r="B422" s="324"/>
      <c r="C422" s="324"/>
      <c r="D422" s="325"/>
      <c r="E422" s="326"/>
      <c r="F422" s="327"/>
      <c r="G422" s="327"/>
      <c r="H422" s="328" t="s">
        <v>151</v>
      </c>
      <c r="I422" s="328" t="s">
        <v>205</v>
      </c>
      <c r="J422" s="328" t="s">
        <v>195</v>
      </c>
      <c r="K422" s="328" t="s">
        <v>756</v>
      </c>
      <c r="L422" s="314">
        <v>60.4</v>
      </c>
      <c r="M422" s="314"/>
      <c r="N422" s="314">
        <v>69.400000000000006</v>
      </c>
    </row>
    <row r="423" spans="1:14" s="311" customFormat="1" x14ac:dyDescent="0.25">
      <c r="A423" s="379" t="s">
        <v>1517</v>
      </c>
      <c r="B423" s="376">
        <v>374369</v>
      </c>
      <c r="C423" s="376">
        <v>5894068</v>
      </c>
      <c r="D423" s="377" t="s">
        <v>1527</v>
      </c>
      <c r="E423" s="338" t="s">
        <v>590</v>
      </c>
      <c r="F423" s="378">
        <v>145</v>
      </c>
      <c r="G423" s="378">
        <v>-65</v>
      </c>
      <c r="H423" s="380" t="s">
        <v>204</v>
      </c>
      <c r="I423" s="380" t="s">
        <v>1654</v>
      </c>
      <c r="J423" s="380" t="s">
        <v>1655</v>
      </c>
      <c r="K423" s="380" t="s">
        <v>499</v>
      </c>
      <c r="L423" s="308"/>
      <c r="M423" s="211"/>
      <c r="N423" s="308"/>
    </row>
    <row r="424" spans="1:14" s="311" customFormat="1" x14ac:dyDescent="0.25">
      <c r="A424" s="339"/>
      <c r="B424" s="329"/>
      <c r="C424" s="329"/>
      <c r="D424" s="330"/>
      <c r="E424" s="331"/>
      <c r="F424" s="332"/>
      <c r="G424" s="332"/>
      <c r="H424" s="381" t="s">
        <v>682</v>
      </c>
      <c r="I424" s="381" t="s">
        <v>1135</v>
      </c>
      <c r="J424" s="381" t="s">
        <v>155</v>
      </c>
      <c r="K424" s="381" t="s">
        <v>1577</v>
      </c>
      <c r="L424" s="308"/>
      <c r="M424" s="211"/>
      <c r="N424" s="308"/>
    </row>
    <row r="425" spans="1:14" s="311" customFormat="1" x14ac:dyDescent="0.25">
      <c r="A425" s="339"/>
      <c r="B425" s="329"/>
      <c r="C425" s="329"/>
      <c r="D425" s="330"/>
      <c r="E425" s="331"/>
      <c r="F425" s="332"/>
      <c r="G425" s="332"/>
      <c r="H425" s="381" t="s">
        <v>1656</v>
      </c>
      <c r="I425" s="381" t="s">
        <v>1657</v>
      </c>
      <c r="J425" s="381" t="s">
        <v>870</v>
      </c>
      <c r="K425" s="381" t="s">
        <v>467</v>
      </c>
      <c r="L425" s="308"/>
      <c r="M425" s="211"/>
      <c r="N425" s="308"/>
    </row>
    <row r="426" spans="1:14" s="311" customFormat="1" x14ac:dyDescent="0.25">
      <c r="A426" s="339"/>
      <c r="B426" s="329"/>
      <c r="C426" s="329"/>
      <c r="D426" s="330"/>
      <c r="E426" s="331"/>
      <c r="F426" s="332"/>
      <c r="G426" s="332"/>
      <c r="H426" s="381" t="s">
        <v>56</v>
      </c>
      <c r="I426" s="381" t="s">
        <v>130</v>
      </c>
      <c r="J426" s="381" t="s">
        <v>155</v>
      </c>
      <c r="K426" s="381" t="s">
        <v>166</v>
      </c>
    </row>
    <row r="427" spans="1:14" s="311" customFormat="1" ht="15.75" thickBot="1" x14ac:dyDescent="0.3">
      <c r="A427" s="374"/>
      <c r="B427" s="324"/>
      <c r="C427" s="324"/>
      <c r="D427" s="325"/>
      <c r="E427" s="326"/>
      <c r="F427" s="327"/>
      <c r="G427" s="327"/>
      <c r="H427" s="382" t="s">
        <v>1658</v>
      </c>
      <c r="I427" s="382" t="s">
        <v>1659</v>
      </c>
      <c r="J427" s="382" t="s">
        <v>1660</v>
      </c>
      <c r="K427" s="382" t="s">
        <v>1143</v>
      </c>
    </row>
    <row r="428" spans="1:14" s="311" customFormat="1" x14ac:dyDescent="0.25">
      <c r="A428" s="379" t="s">
        <v>1518</v>
      </c>
      <c r="B428" s="376">
        <v>374715</v>
      </c>
      <c r="C428" s="376">
        <v>5894264</v>
      </c>
      <c r="D428" s="377" t="s">
        <v>1525</v>
      </c>
      <c r="E428" s="338" t="s">
        <v>1529</v>
      </c>
      <c r="F428" s="378">
        <v>145</v>
      </c>
      <c r="G428" s="378">
        <v>-47</v>
      </c>
      <c r="H428" s="380" t="s">
        <v>1033</v>
      </c>
      <c r="I428" s="380" t="s">
        <v>1661</v>
      </c>
      <c r="J428" s="380" t="s">
        <v>155</v>
      </c>
      <c r="K428" s="380" t="s">
        <v>1662</v>
      </c>
    </row>
    <row r="429" spans="1:14" x14ac:dyDescent="0.25">
      <c r="A429" s="339"/>
      <c r="B429" s="329"/>
      <c r="C429" s="329"/>
      <c r="D429" s="330"/>
      <c r="E429" s="331"/>
      <c r="F429" s="332"/>
      <c r="G429" s="332"/>
      <c r="H429" s="381" t="s">
        <v>1663</v>
      </c>
      <c r="I429" s="381" t="s">
        <v>586</v>
      </c>
      <c r="J429" s="381" t="s">
        <v>155</v>
      </c>
      <c r="K429" s="381" t="s">
        <v>483</v>
      </c>
      <c r="L429" s="311"/>
      <c r="M429" s="311"/>
      <c r="N429" s="311"/>
    </row>
    <row r="430" spans="1:14" ht="15.75" thickBot="1" x14ac:dyDescent="0.3">
      <c r="A430" s="366"/>
      <c r="B430" s="303"/>
      <c r="C430" s="303"/>
      <c r="D430" s="304"/>
      <c r="E430" s="305"/>
      <c r="F430" s="310"/>
      <c r="G430" s="310"/>
      <c r="H430" s="394" t="s">
        <v>1638</v>
      </c>
      <c r="I430" s="394" t="s">
        <v>106</v>
      </c>
      <c r="J430" s="394" t="s">
        <v>180</v>
      </c>
      <c r="K430" s="394" t="s">
        <v>1664</v>
      </c>
      <c r="L430" s="311"/>
      <c r="M430" s="311"/>
      <c r="N430" s="311"/>
    </row>
    <row r="431" spans="1:14" ht="15.75" thickBot="1" x14ac:dyDescent="0.3">
      <c r="A431" s="395" t="s">
        <v>1519</v>
      </c>
      <c r="B431" s="334">
        <v>374715</v>
      </c>
      <c r="C431" s="334">
        <v>5894264</v>
      </c>
      <c r="D431" s="335" t="s">
        <v>1525</v>
      </c>
      <c r="E431" s="336" t="s">
        <v>563</v>
      </c>
      <c r="F431" s="337">
        <v>145</v>
      </c>
      <c r="G431" s="337">
        <v>-65</v>
      </c>
      <c r="H431" s="396" t="s">
        <v>290</v>
      </c>
      <c r="I431" s="396"/>
      <c r="J431" s="396"/>
      <c r="K431" s="396"/>
      <c r="L431" s="311"/>
      <c r="M431" s="311"/>
      <c r="N431" s="311"/>
    </row>
    <row r="432" spans="1:14" x14ac:dyDescent="0.25">
      <c r="A432" s="391" t="s">
        <v>1520</v>
      </c>
      <c r="B432" s="318">
        <v>374715</v>
      </c>
      <c r="C432" s="318">
        <v>5894264</v>
      </c>
      <c r="D432" s="319" t="s">
        <v>1525</v>
      </c>
      <c r="E432" s="320" t="s">
        <v>838</v>
      </c>
      <c r="F432" s="321">
        <v>145</v>
      </c>
      <c r="G432" s="321">
        <v>-65</v>
      </c>
      <c r="H432" s="392" t="s">
        <v>540</v>
      </c>
      <c r="I432" s="392" t="s">
        <v>1665</v>
      </c>
      <c r="J432" s="392" t="s">
        <v>171</v>
      </c>
      <c r="K432" s="392" t="s">
        <v>1666</v>
      </c>
      <c r="L432" s="311"/>
      <c r="M432" s="311"/>
      <c r="N432" s="311"/>
    </row>
    <row r="433" spans="1:14" x14ac:dyDescent="0.25">
      <c r="A433" s="370"/>
      <c r="B433" s="346"/>
      <c r="C433" s="346"/>
      <c r="D433" s="206"/>
      <c r="E433" s="152"/>
      <c r="F433" s="371"/>
      <c r="G433" s="371"/>
      <c r="H433" s="393" t="s">
        <v>789</v>
      </c>
      <c r="I433" s="393" t="s">
        <v>1667</v>
      </c>
      <c r="J433" s="393" t="s">
        <v>1668</v>
      </c>
      <c r="K433" s="393" t="s">
        <v>1669</v>
      </c>
      <c r="L433" s="311"/>
      <c r="M433" s="311"/>
      <c r="N433" s="311"/>
    </row>
    <row r="434" spans="1:14" ht="15.75" thickBot="1" x14ac:dyDescent="0.3">
      <c r="A434" s="383"/>
      <c r="B434" s="384"/>
      <c r="C434" s="384"/>
      <c r="D434" s="385"/>
      <c r="E434" s="386"/>
      <c r="F434" s="387"/>
      <c r="G434" s="387"/>
      <c r="H434" s="390" t="s">
        <v>602</v>
      </c>
      <c r="I434" s="390" t="s">
        <v>621</v>
      </c>
      <c r="J434" s="390" t="s">
        <v>195</v>
      </c>
      <c r="K434" s="390" t="s">
        <v>1112</v>
      </c>
      <c r="L434" s="311"/>
      <c r="M434" s="311"/>
      <c r="N434" s="311"/>
    </row>
    <row r="435" spans="1:14" x14ac:dyDescent="0.25">
      <c r="A435" s="360" t="s">
        <v>1670</v>
      </c>
      <c r="B435" s="509">
        <v>373857</v>
      </c>
      <c r="C435" s="509">
        <v>5893555</v>
      </c>
      <c r="D435" s="509">
        <v>207</v>
      </c>
      <c r="E435" s="361">
        <v>145</v>
      </c>
      <c r="F435" s="361">
        <v>-50</v>
      </c>
      <c r="G435" s="361">
        <v>207</v>
      </c>
      <c r="H435" s="350" t="s">
        <v>1685</v>
      </c>
      <c r="I435" s="350" t="s">
        <v>1554</v>
      </c>
      <c r="J435" s="350" t="s">
        <v>1677</v>
      </c>
      <c r="K435" s="510" t="s">
        <v>181</v>
      </c>
      <c r="L435" s="508"/>
      <c r="M435" s="508"/>
      <c r="N435" s="508"/>
    </row>
    <row r="436" spans="1:14" ht="15.75" thickBot="1" x14ac:dyDescent="0.3">
      <c r="A436" s="323" t="s">
        <v>319</v>
      </c>
      <c r="B436" s="511"/>
      <c r="C436" s="511"/>
      <c r="D436" s="511"/>
      <c r="E436" s="512"/>
      <c r="F436" s="512"/>
      <c r="G436" s="512"/>
      <c r="H436" s="513" t="s">
        <v>1686</v>
      </c>
      <c r="I436" s="513" t="s">
        <v>245</v>
      </c>
      <c r="J436" s="347" t="s">
        <v>1560</v>
      </c>
      <c r="K436" s="514" t="s">
        <v>1680</v>
      </c>
      <c r="L436" s="508"/>
      <c r="M436" s="508"/>
      <c r="N436" s="508"/>
    </row>
    <row r="437" spans="1:14" ht="15.75" thickBot="1" x14ac:dyDescent="0.3">
      <c r="A437" s="360" t="s">
        <v>1671</v>
      </c>
      <c r="B437" s="509">
        <v>373796</v>
      </c>
      <c r="C437" s="509">
        <v>5893459</v>
      </c>
      <c r="D437" s="509">
        <v>208</v>
      </c>
      <c r="E437" s="361">
        <v>145</v>
      </c>
      <c r="F437" s="361">
        <v>-50</v>
      </c>
      <c r="G437" s="361">
        <v>300</v>
      </c>
      <c r="H437" s="350" t="s">
        <v>621</v>
      </c>
      <c r="I437" s="350" t="s">
        <v>188</v>
      </c>
      <c r="J437" s="350" t="s">
        <v>1678</v>
      </c>
      <c r="K437" s="510" t="s">
        <v>1115</v>
      </c>
      <c r="L437" s="508"/>
      <c r="M437" s="508"/>
      <c r="N437" s="508"/>
    </row>
    <row r="438" spans="1:14" ht="15.75" thickBot="1" x14ac:dyDescent="0.3">
      <c r="A438" s="515" t="s">
        <v>1672</v>
      </c>
      <c r="B438" s="516">
        <v>373706</v>
      </c>
      <c r="C438" s="516">
        <v>5893400</v>
      </c>
      <c r="D438" s="516">
        <v>208</v>
      </c>
      <c r="E438" s="517">
        <v>145</v>
      </c>
      <c r="F438" s="517">
        <v>-48</v>
      </c>
      <c r="G438" s="517">
        <v>300</v>
      </c>
      <c r="H438" s="518" t="s">
        <v>211</v>
      </c>
      <c r="I438" s="518" t="s">
        <v>178</v>
      </c>
      <c r="J438" s="518" t="s">
        <v>180</v>
      </c>
      <c r="K438" s="519" t="s">
        <v>506</v>
      </c>
      <c r="L438" s="508"/>
      <c r="M438" s="508"/>
      <c r="N438" s="508"/>
    </row>
    <row r="439" spans="1:14" x14ac:dyDescent="0.25">
      <c r="A439" s="388" t="s">
        <v>1673</v>
      </c>
      <c r="B439" s="511">
        <v>373639</v>
      </c>
      <c r="C439" s="511">
        <v>5893331</v>
      </c>
      <c r="D439" s="511">
        <v>209</v>
      </c>
      <c r="E439" s="512">
        <v>148.6</v>
      </c>
      <c r="F439" s="512">
        <v>-46.4</v>
      </c>
      <c r="G439" s="512">
        <v>348</v>
      </c>
      <c r="H439" s="347" t="s">
        <v>1687</v>
      </c>
      <c r="I439" s="347" t="s">
        <v>1023</v>
      </c>
      <c r="J439" s="347" t="s">
        <v>537</v>
      </c>
      <c r="K439" s="347" t="s">
        <v>1681</v>
      </c>
      <c r="L439" s="508"/>
      <c r="M439" s="508"/>
      <c r="N439" s="508"/>
    </row>
    <row r="440" spans="1:14" ht="15.75" thickBot="1" x14ac:dyDescent="0.3">
      <c r="A440" s="388"/>
      <c r="B440" s="511"/>
      <c r="C440" s="511"/>
      <c r="D440" s="511"/>
      <c r="E440" s="512"/>
      <c r="F440" s="512"/>
      <c r="G440" s="512"/>
      <c r="H440" s="347" t="s">
        <v>130</v>
      </c>
      <c r="I440" s="347" t="s">
        <v>169</v>
      </c>
      <c r="J440" s="347" t="s">
        <v>155</v>
      </c>
      <c r="K440" s="347" t="s">
        <v>1682</v>
      </c>
      <c r="L440" s="508"/>
      <c r="M440" s="508"/>
      <c r="N440" s="508"/>
    </row>
    <row r="441" spans="1:14" ht="15.75" thickBot="1" x14ac:dyDescent="0.3">
      <c r="A441" s="360" t="s">
        <v>1674</v>
      </c>
      <c r="B441" s="509">
        <v>373570</v>
      </c>
      <c r="C441" s="509">
        <v>5893043</v>
      </c>
      <c r="D441" s="509">
        <v>211</v>
      </c>
      <c r="E441" s="361">
        <v>145</v>
      </c>
      <c r="F441" s="361">
        <v>-50</v>
      </c>
      <c r="G441" s="361">
        <v>261</v>
      </c>
      <c r="H441" s="350" t="s">
        <v>1361</v>
      </c>
      <c r="I441" s="350" t="s">
        <v>788</v>
      </c>
      <c r="J441" s="350" t="s">
        <v>748</v>
      </c>
      <c r="K441" s="510" t="s">
        <v>1061</v>
      </c>
      <c r="L441" s="508"/>
      <c r="M441" s="508"/>
      <c r="N441" s="508"/>
    </row>
    <row r="442" spans="1:14" x14ac:dyDescent="0.25">
      <c r="A442" s="566" t="s">
        <v>1675</v>
      </c>
      <c r="B442" s="509">
        <v>373924</v>
      </c>
      <c r="C442" s="509">
        <v>5893841</v>
      </c>
      <c r="D442" s="509">
        <v>216</v>
      </c>
      <c r="E442" s="361">
        <v>150</v>
      </c>
      <c r="F442" s="361">
        <v>-54</v>
      </c>
      <c r="G442" s="361">
        <v>411</v>
      </c>
      <c r="H442" s="350" t="s">
        <v>679</v>
      </c>
      <c r="I442" s="350" t="s">
        <v>1693</v>
      </c>
      <c r="J442" s="350" t="s">
        <v>1679</v>
      </c>
      <c r="K442" s="510" t="s">
        <v>711</v>
      </c>
      <c r="L442" s="508"/>
      <c r="M442" s="508"/>
      <c r="N442" s="508"/>
    </row>
    <row r="443" spans="1:14" x14ac:dyDescent="0.25">
      <c r="A443" s="567" t="s">
        <v>319</v>
      </c>
      <c r="B443" s="511"/>
      <c r="C443" s="511"/>
      <c r="D443" s="511"/>
      <c r="E443" s="512"/>
      <c r="F443" s="512"/>
      <c r="G443" s="512"/>
      <c r="H443" s="347" t="s">
        <v>1688</v>
      </c>
      <c r="I443" s="347" t="s">
        <v>1692</v>
      </c>
      <c r="J443" s="347" t="s">
        <v>1695</v>
      </c>
      <c r="K443" s="514" t="s">
        <v>149</v>
      </c>
      <c r="L443" s="508"/>
      <c r="M443" s="508"/>
      <c r="N443" s="508"/>
    </row>
    <row r="444" spans="1:14" ht="15.75" thickBot="1" x14ac:dyDescent="0.3">
      <c r="A444" s="568"/>
      <c r="B444" s="569"/>
      <c r="C444" s="569"/>
      <c r="D444" s="569"/>
      <c r="E444" s="570"/>
      <c r="F444" s="570"/>
      <c r="G444" s="570"/>
      <c r="H444" s="571" t="s">
        <v>662</v>
      </c>
      <c r="I444" s="571" t="s">
        <v>1691</v>
      </c>
      <c r="J444" s="571" t="s">
        <v>142</v>
      </c>
      <c r="K444" s="572" t="s">
        <v>1683</v>
      </c>
      <c r="L444" s="508"/>
      <c r="M444" s="508"/>
      <c r="N444" s="508"/>
    </row>
    <row r="445" spans="1:14" x14ac:dyDescent="0.25">
      <c r="A445" s="566" t="s">
        <v>1676</v>
      </c>
      <c r="B445" s="509">
        <v>373504</v>
      </c>
      <c r="C445" s="509">
        <v>5892965</v>
      </c>
      <c r="D445" s="509">
        <v>211</v>
      </c>
      <c r="E445" s="361">
        <v>145</v>
      </c>
      <c r="F445" s="361">
        <v>-50</v>
      </c>
      <c r="G445" s="361">
        <v>252</v>
      </c>
      <c r="H445" s="350" t="s">
        <v>1689</v>
      </c>
      <c r="I445" s="350">
        <v>84</v>
      </c>
      <c r="J445" s="350" t="s">
        <v>1697</v>
      </c>
      <c r="K445" s="520" t="s">
        <v>1684</v>
      </c>
      <c r="L445" s="508"/>
      <c r="M445" s="508"/>
      <c r="N445" s="508"/>
    </row>
    <row r="446" spans="1:14" ht="15.75" thickBot="1" x14ac:dyDescent="0.3">
      <c r="A446" s="568"/>
      <c r="B446" s="569"/>
      <c r="C446" s="569"/>
      <c r="D446" s="569"/>
      <c r="E446" s="570"/>
      <c r="F446" s="570"/>
      <c r="G446" s="570"/>
      <c r="H446" s="571" t="s">
        <v>1696</v>
      </c>
      <c r="I446" s="571" t="s">
        <v>1690</v>
      </c>
      <c r="J446" s="571" t="s">
        <v>1694</v>
      </c>
      <c r="K446" s="572" t="s">
        <v>1139</v>
      </c>
      <c r="L446" s="508"/>
      <c r="M446" s="508"/>
      <c r="N446" s="508"/>
    </row>
    <row r="447" spans="1:14" s="599" customFormat="1" ht="12" thickBot="1" x14ac:dyDescent="0.25">
      <c r="A447" s="593" t="s">
        <v>1712</v>
      </c>
      <c r="B447" s="594">
        <v>374522</v>
      </c>
      <c r="C447" s="594">
        <v>5895306</v>
      </c>
      <c r="D447" s="594">
        <v>189.35</v>
      </c>
      <c r="E447" s="595">
        <v>64</v>
      </c>
      <c r="F447" s="595">
        <v>-52</v>
      </c>
      <c r="G447" s="595">
        <v>759</v>
      </c>
      <c r="H447" s="596" t="s">
        <v>290</v>
      </c>
      <c r="I447" s="596"/>
      <c r="J447" s="596"/>
      <c r="K447" s="597"/>
      <c r="L447" s="598"/>
      <c r="M447" s="598"/>
      <c r="N447" s="598"/>
    </row>
    <row r="448" spans="1:14" s="599" customFormat="1" ht="12" thickBot="1" x14ac:dyDescent="0.25">
      <c r="A448" s="593" t="s">
        <v>1713</v>
      </c>
      <c r="B448" s="594">
        <v>374806</v>
      </c>
      <c r="C448" s="594">
        <v>5895504</v>
      </c>
      <c r="D448" s="594">
        <v>191.98</v>
      </c>
      <c r="E448" s="595">
        <v>100</v>
      </c>
      <c r="F448" s="595">
        <v>-50</v>
      </c>
      <c r="G448" s="595">
        <v>513</v>
      </c>
      <c r="H448" s="596" t="s">
        <v>290</v>
      </c>
      <c r="I448" s="596"/>
      <c r="J448" s="596"/>
      <c r="K448" s="597"/>
      <c r="L448" s="598"/>
      <c r="M448" s="598"/>
      <c r="N448" s="598"/>
    </row>
    <row r="449" spans="1:14" s="599" customFormat="1" ht="11.25" x14ac:dyDescent="0.2">
      <c r="A449" s="566" t="s">
        <v>1714</v>
      </c>
      <c r="B449" s="509">
        <v>373924.195014</v>
      </c>
      <c r="C449" s="509">
        <v>5893841.0250199996</v>
      </c>
      <c r="D449" s="509">
        <v>211.73</v>
      </c>
      <c r="E449" s="361">
        <v>140</v>
      </c>
      <c r="F449" s="361">
        <v>-57</v>
      </c>
      <c r="G449" s="361">
        <v>404.7</v>
      </c>
      <c r="H449" s="350" t="s">
        <v>1725</v>
      </c>
      <c r="I449" s="350" t="s">
        <v>1722</v>
      </c>
      <c r="J449" s="350" t="s">
        <v>1731</v>
      </c>
      <c r="K449" s="520" t="s">
        <v>1717</v>
      </c>
      <c r="L449" s="598"/>
      <c r="M449" s="598"/>
      <c r="N449" s="598"/>
    </row>
    <row r="450" spans="1:14" s="599" customFormat="1" ht="11.25" x14ac:dyDescent="0.2">
      <c r="A450" s="567" t="s">
        <v>46</v>
      </c>
      <c r="B450" s="511"/>
      <c r="C450" s="511"/>
      <c r="D450" s="511"/>
      <c r="E450" s="512"/>
      <c r="F450" s="512"/>
      <c r="G450" s="512"/>
      <c r="H450" s="347" t="s">
        <v>609</v>
      </c>
      <c r="I450" s="347" t="s">
        <v>692</v>
      </c>
      <c r="J450" s="347" t="s">
        <v>99</v>
      </c>
      <c r="K450" s="600" t="s">
        <v>132</v>
      </c>
      <c r="L450" s="598"/>
      <c r="M450" s="598"/>
      <c r="N450" s="598"/>
    </row>
    <row r="451" spans="1:14" s="599" customFormat="1" ht="12" thickBot="1" x14ac:dyDescent="0.25">
      <c r="A451" s="567" t="s">
        <v>46</v>
      </c>
      <c r="B451" s="511"/>
      <c r="C451" s="511"/>
      <c r="D451" s="511"/>
      <c r="E451" s="512"/>
      <c r="F451" s="512"/>
      <c r="G451" s="512"/>
      <c r="H451" s="347" t="s">
        <v>597</v>
      </c>
      <c r="I451" s="347" t="s">
        <v>1727</v>
      </c>
      <c r="J451" s="347" t="s">
        <v>180</v>
      </c>
      <c r="K451" s="600" t="s">
        <v>237</v>
      </c>
      <c r="L451" s="598"/>
      <c r="M451" s="598"/>
      <c r="N451" s="598"/>
    </row>
    <row r="452" spans="1:14" s="599" customFormat="1" ht="11.25" x14ac:dyDescent="0.2">
      <c r="A452" s="566" t="s">
        <v>1715</v>
      </c>
      <c r="B452" s="509">
        <v>373924.195014</v>
      </c>
      <c r="C452" s="509">
        <v>5893841.0250199996</v>
      </c>
      <c r="D452" s="509">
        <v>211.73</v>
      </c>
      <c r="E452" s="361">
        <v>150</v>
      </c>
      <c r="F452" s="361">
        <v>-70</v>
      </c>
      <c r="G452" s="361">
        <v>488</v>
      </c>
      <c r="H452" s="350">
        <v>336</v>
      </c>
      <c r="I452" s="350" t="s">
        <v>1723</v>
      </c>
      <c r="J452" s="350" t="s">
        <v>1732</v>
      </c>
      <c r="K452" s="520" t="s">
        <v>104</v>
      </c>
      <c r="L452" s="601"/>
      <c r="M452" s="601"/>
      <c r="N452" s="602"/>
    </row>
    <row r="453" spans="1:14" s="599" customFormat="1" ht="11.25" x14ac:dyDescent="0.2">
      <c r="A453" s="567" t="s">
        <v>64</v>
      </c>
      <c r="B453" s="511"/>
      <c r="C453" s="511"/>
      <c r="D453" s="511"/>
      <c r="E453" s="512"/>
      <c r="F453" s="512"/>
      <c r="G453" s="512"/>
      <c r="H453" s="347" t="s">
        <v>1726</v>
      </c>
      <c r="I453" s="347" t="s">
        <v>580</v>
      </c>
      <c r="J453" s="347" t="s">
        <v>562</v>
      </c>
      <c r="K453" s="600" t="s">
        <v>1718</v>
      </c>
      <c r="L453" s="598"/>
      <c r="M453" s="598"/>
      <c r="N453" s="603"/>
    </row>
    <row r="454" spans="1:14" s="599" customFormat="1" ht="12" thickBot="1" x14ac:dyDescent="0.25">
      <c r="A454" s="567" t="s">
        <v>64</v>
      </c>
      <c r="B454" s="511"/>
      <c r="C454" s="511"/>
      <c r="D454" s="511"/>
      <c r="E454" s="512"/>
      <c r="F454" s="512"/>
      <c r="G454" s="512"/>
      <c r="H454" s="347" t="s">
        <v>1721</v>
      </c>
      <c r="I454" s="347" t="s">
        <v>1724</v>
      </c>
      <c r="J454" s="347" t="s">
        <v>80</v>
      </c>
      <c r="K454" s="600" t="s">
        <v>1730</v>
      </c>
      <c r="L454" s="604"/>
      <c r="M454" s="604"/>
      <c r="N454" s="605"/>
    </row>
    <row r="455" spans="1:14" s="599" customFormat="1" ht="12" thickBot="1" x14ac:dyDescent="0.25">
      <c r="A455" s="568" t="s">
        <v>64</v>
      </c>
      <c r="B455" s="569"/>
      <c r="C455" s="569"/>
      <c r="D455" s="569"/>
      <c r="E455" s="570"/>
      <c r="F455" s="570"/>
      <c r="G455" s="570"/>
      <c r="H455" s="571" t="s">
        <v>1737</v>
      </c>
      <c r="I455" s="571" t="s">
        <v>1738</v>
      </c>
      <c r="J455" s="571" t="s">
        <v>872</v>
      </c>
      <c r="K455" s="572" t="s">
        <v>1735</v>
      </c>
      <c r="L455" s="598"/>
      <c r="M455" s="598"/>
      <c r="N455" s="598"/>
    </row>
    <row r="456" spans="1:14" s="599" customFormat="1" ht="11.25" x14ac:dyDescent="0.2">
      <c r="A456" s="566" t="s">
        <v>1716</v>
      </c>
      <c r="B456" s="509">
        <v>373924.195014</v>
      </c>
      <c r="C456" s="509">
        <v>5893841.0250199996</v>
      </c>
      <c r="D456" s="509">
        <v>211.73</v>
      </c>
      <c r="E456" s="361">
        <v>170</v>
      </c>
      <c r="F456" s="361">
        <v>-70</v>
      </c>
      <c r="G456" s="361">
        <v>501</v>
      </c>
      <c r="H456" s="350" t="s">
        <v>869</v>
      </c>
      <c r="I456" s="350" t="s">
        <v>1728</v>
      </c>
      <c r="J456" s="350" t="s">
        <v>42</v>
      </c>
      <c r="K456" s="520" t="s">
        <v>1579</v>
      </c>
      <c r="L456" s="598"/>
      <c r="M456" s="598"/>
      <c r="N456" s="598"/>
    </row>
    <row r="457" spans="1:14" s="599" customFormat="1" ht="11.25" x14ac:dyDescent="0.2">
      <c r="A457" s="567"/>
      <c r="B457" s="511"/>
      <c r="C457" s="511"/>
      <c r="D457" s="511"/>
      <c r="E457" s="512"/>
      <c r="F457" s="512"/>
      <c r="G457" s="512"/>
      <c r="H457" s="347" t="s">
        <v>1719</v>
      </c>
      <c r="I457" s="347" t="s">
        <v>1720</v>
      </c>
      <c r="J457" s="347" t="s">
        <v>1733</v>
      </c>
      <c r="K457" s="600" t="s">
        <v>1736</v>
      </c>
      <c r="L457" s="598"/>
      <c r="M457" s="598"/>
      <c r="N457" s="598"/>
    </row>
    <row r="458" spans="1:14" s="599" customFormat="1" ht="12" thickBot="1" x14ac:dyDescent="0.25">
      <c r="A458" s="568" t="s">
        <v>46</v>
      </c>
      <c r="B458" s="569"/>
      <c r="C458" s="569"/>
      <c r="D458" s="569"/>
      <c r="E458" s="570"/>
      <c r="F458" s="570"/>
      <c r="G458" s="570"/>
      <c r="H458" s="571" t="s">
        <v>1719</v>
      </c>
      <c r="I458" s="571" t="s">
        <v>1729</v>
      </c>
      <c r="J458" s="571" t="s">
        <v>1734</v>
      </c>
      <c r="K458" s="572" t="s">
        <v>458</v>
      </c>
      <c r="L458" s="598"/>
      <c r="M458" s="598"/>
      <c r="N458" s="598"/>
    </row>
  </sheetData>
  <pageMargins left="0.7" right="0.7" top="0.75" bottom="0.75" header="0.3" footer="0.3"/>
  <pageSetup paperSize="12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M28"/>
  <sheetViews>
    <sheetView zoomScale="130" zoomScaleNormal="130" workbookViewId="0">
      <selection activeCell="N6" sqref="N6:O28"/>
    </sheetView>
  </sheetViews>
  <sheetFormatPr baseColWidth="10" defaultColWidth="11.42578125" defaultRowHeight="15.75" customHeight="1" x14ac:dyDescent="0.25"/>
  <cols>
    <col min="1" max="1" width="13.140625" style="11" customWidth="1"/>
    <col min="2" max="3" width="13.140625" style="115" customWidth="1"/>
    <col min="4" max="5" width="13.140625" style="8" customWidth="1"/>
    <col min="6" max="7" width="13.140625" style="115" customWidth="1"/>
    <col min="8" max="8" width="12" style="3" customWidth="1"/>
    <col min="9" max="9" width="8.85546875" style="3" customWidth="1"/>
    <col min="10" max="10" width="12.5703125" style="3" customWidth="1"/>
    <col min="11" max="11" width="11.42578125" style="3"/>
    <col min="12" max="12" width="3.140625" style="2" customWidth="1"/>
    <col min="13" max="16384" width="11.42578125" style="2"/>
  </cols>
  <sheetData>
    <row r="1" spans="1:13" ht="15.75" customHeight="1" thickBot="1" x14ac:dyDescent="0.3">
      <c r="A1" s="232" t="s">
        <v>47</v>
      </c>
      <c r="B1" s="233" t="s">
        <v>277</v>
      </c>
      <c r="C1" s="233" t="s">
        <v>278</v>
      </c>
      <c r="D1" s="139" t="s">
        <v>279</v>
      </c>
      <c r="E1" s="139" t="s">
        <v>280</v>
      </c>
      <c r="F1" s="233" t="s">
        <v>790</v>
      </c>
      <c r="G1" s="233" t="s">
        <v>792</v>
      </c>
      <c r="H1" s="234" t="s">
        <v>48</v>
      </c>
      <c r="I1" s="234" t="s">
        <v>49</v>
      </c>
      <c r="J1" s="235" t="s">
        <v>50</v>
      </c>
      <c r="K1" s="234" t="s">
        <v>51</v>
      </c>
    </row>
    <row r="2" spans="1:13" ht="15.75" customHeight="1" thickBot="1" x14ac:dyDescent="0.25">
      <c r="A2" s="137" t="s">
        <v>874</v>
      </c>
      <c r="B2" s="228" t="s">
        <v>1482</v>
      </c>
      <c r="C2" s="228" t="s">
        <v>1483</v>
      </c>
      <c r="D2" s="214" t="s">
        <v>1490</v>
      </c>
      <c r="E2" s="138" t="s">
        <v>1484</v>
      </c>
      <c r="F2" s="237">
        <v>180</v>
      </c>
      <c r="G2" s="228">
        <v>-50</v>
      </c>
      <c r="H2" s="238" t="s">
        <v>879</v>
      </c>
      <c r="I2" s="214"/>
      <c r="J2" s="214"/>
      <c r="K2" s="214"/>
    </row>
    <row r="3" spans="1:13" ht="15.75" customHeight="1" thickBot="1" x14ac:dyDescent="0.25">
      <c r="A3" s="185" t="s">
        <v>875</v>
      </c>
      <c r="B3" s="188" t="s">
        <v>1485</v>
      </c>
      <c r="C3" s="188" t="s">
        <v>1486</v>
      </c>
      <c r="D3" s="190" t="s">
        <v>207</v>
      </c>
      <c r="E3" s="186" t="s">
        <v>1505</v>
      </c>
      <c r="F3" s="187">
        <v>290</v>
      </c>
      <c r="G3" s="188">
        <v>-50</v>
      </c>
      <c r="H3" s="189" t="s">
        <v>879</v>
      </c>
      <c r="I3" s="190"/>
      <c r="J3" s="190"/>
      <c r="K3" s="190"/>
    </row>
    <row r="4" spans="1:13" ht="15.75" customHeight="1" thickBot="1" x14ac:dyDescent="0.25">
      <c r="A4" s="137" t="s">
        <v>876</v>
      </c>
      <c r="B4" s="228" t="s">
        <v>1487</v>
      </c>
      <c r="C4" s="228" t="s">
        <v>1488</v>
      </c>
      <c r="D4" s="214" t="s">
        <v>1502</v>
      </c>
      <c r="E4" s="138" t="s">
        <v>1212</v>
      </c>
      <c r="F4" s="237">
        <v>130</v>
      </c>
      <c r="G4" s="228">
        <v>-50</v>
      </c>
      <c r="H4" s="238" t="s">
        <v>879</v>
      </c>
      <c r="I4" s="214"/>
      <c r="J4" s="214"/>
      <c r="K4" s="214"/>
    </row>
    <row r="5" spans="1:13" ht="15.75" customHeight="1" thickBot="1" x14ac:dyDescent="0.25">
      <c r="A5" s="185" t="s">
        <v>877</v>
      </c>
      <c r="B5" s="188">
        <v>379375</v>
      </c>
      <c r="C5" s="188">
        <v>5898465</v>
      </c>
      <c r="D5" s="190" t="s">
        <v>210</v>
      </c>
      <c r="E5" s="186" t="s">
        <v>1489</v>
      </c>
      <c r="F5" s="187">
        <v>130</v>
      </c>
      <c r="G5" s="188">
        <v>-50</v>
      </c>
      <c r="H5" s="189" t="s">
        <v>879</v>
      </c>
      <c r="I5" s="190"/>
      <c r="J5" s="190"/>
      <c r="K5" s="190"/>
    </row>
    <row r="6" spans="1:13" s="4" customFormat="1" ht="15.75" customHeight="1" thickBot="1" x14ac:dyDescent="0.3">
      <c r="A6" s="199" t="s">
        <v>760</v>
      </c>
      <c r="B6" s="239">
        <v>376198</v>
      </c>
      <c r="C6" s="239">
        <v>5897531</v>
      </c>
      <c r="D6" s="12" t="s">
        <v>1491</v>
      </c>
      <c r="E6" s="240" t="s">
        <v>161</v>
      </c>
      <c r="F6" s="170">
        <v>20</v>
      </c>
      <c r="G6" s="169">
        <v>-50</v>
      </c>
      <c r="H6" s="12" t="s">
        <v>766</v>
      </c>
      <c r="I6" s="12" t="s">
        <v>778</v>
      </c>
      <c r="J6" s="12" t="s">
        <v>491</v>
      </c>
      <c r="K6" s="12" t="s">
        <v>779</v>
      </c>
    </row>
    <row r="7" spans="1:13" s="4" customFormat="1" ht="15.75" customHeight="1" x14ac:dyDescent="0.25">
      <c r="A7" s="11" t="s">
        <v>761</v>
      </c>
      <c r="B7" s="115">
        <v>376198</v>
      </c>
      <c r="C7" s="115">
        <v>5897529</v>
      </c>
      <c r="D7" s="3" t="s">
        <v>1492</v>
      </c>
      <c r="E7" s="230" t="s">
        <v>1504</v>
      </c>
      <c r="F7" s="146">
        <v>360</v>
      </c>
      <c r="G7" s="231">
        <v>-50</v>
      </c>
      <c r="H7" s="3" t="s">
        <v>767</v>
      </c>
      <c r="I7" s="3" t="s">
        <v>770</v>
      </c>
      <c r="J7" s="3" t="s">
        <v>780</v>
      </c>
      <c r="K7" s="3" t="s">
        <v>771</v>
      </c>
    </row>
    <row r="8" spans="1:13" s="4" customFormat="1" ht="15.75" customHeight="1" thickBot="1" x14ac:dyDescent="0.3">
      <c r="A8" s="11" t="s">
        <v>765</v>
      </c>
      <c r="B8" s="115"/>
      <c r="C8" s="115"/>
      <c r="D8" s="140"/>
      <c r="E8" s="230"/>
      <c r="F8" s="146"/>
      <c r="G8" s="231"/>
      <c r="H8" s="3" t="s">
        <v>768</v>
      </c>
      <c r="I8" s="3" t="s">
        <v>770</v>
      </c>
      <c r="J8" s="3" t="s">
        <v>341</v>
      </c>
      <c r="K8" s="3" t="s">
        <v>772</v>
      </c>
    </row>
    <row r="9" spans="1:13" s="4" customFormat="1" ht="15.75" customHeight="1" thickBot="1" x14ac:dyDescent="0.3">
      <c r="A9" s="199" t="s">
        <v>762</v>
      </c>
      <c r="B9" s="239">
        <v>376198</v>
      </c>
      <c r="C9" s="239">
        <v>5897529</v>
      </c>
      <c r="D9" s="12" t="s">
        <v>1492</v>
      </c>
      <c r="E9" s="240" t="s">
        <v>150</v>
      </c>
      <c r="F9" s="170">
        <v>0</v>
      </c>
      <c r="G9" s="169">
        <v>-65</v>
      </c>
      <c r="H9" s="12" t="s">
        <v>769</v>
      </c>
      <c r="I9" s="12" t="s">
        <v>773</v>
      </c>
      <c r="J9" s="12" t="s">
        <v>520</v>
      </c>
      <c r="K9" s="12" t="s">
        <v>774</v>
      </c>
    </row>
    <row r="10" spans="1:13" s="4" customFormat="1" ht="15.75" customHeight="1" x14ac:dyDescent="0.2">
      <c r="A10" s="11" t="s">
        <v>800</v>
      </c>
      <c r="B10" s="236">
        <v>376234</v>
      </c>
      <c r="C10" s="236">
        <v>5897509</v>
      </c>
      <c r="D10" s="3" t="s">
        <v>1493</v>
      </c>
      <c r="E10" s="8" t="s">
        <v>169</v>
      </c>
      <c r="F10" s="79" t="s">
        <v>1506</v>
      </c>
      <c r="G10" s="92">
        <v>-66</v>
      </c>
      <c r="H10" s="3" t="s">
        <v>805</v>
      </c>
      <c r="I10" s="3" t="s">
        <v>812</v>
      </c>
      <c r="J10" s="3" t="s">
        <v>424</v>
      </c>
      <c r="K10" s="3" t="s">
        <v>806</v>
      </c>
      <c r="M10" s="2"/>
    </row>
    <row r="11" spans="1:13" s="4" customFormat="1" ht="15.75" customHeight="1" thickBot="1" x14ac:dyDescent="0.25">
      <c r="A11" s="11"/>
      <c r="B11" s="236"/>
      <c r="C11" s="236"/>
      <c r="D11" s="177"/>
      <c r="E11" s="8"/>
      <c r="F11" s="79"/>
      <c r="G11" s="92"/>
      <c r="H11" s="3" t="s">
        <v>574</v>
      </c>
      <c r="I11" s="3" t="s">
        <v>811</v>
      </c>
      <c r="J11" s="3" t="s">
        <v>558</v>
      </c>
      <c r="K11" s="3" t="s">
        <v>807</v>
      </c>
      <c r="M11" s="2"/>
    </row>
    <row r="12" spans="1:13" s="4" customFormat="1" ht="15.75" customHeight="1" thickBot="1" x14ac:dyDescent="0.25">
      <c r="A12" s="199" t="s">
        <v>799</v>
      </c>
      <c r="B12" s="241">
        <v>376210</v>
      </c>
      <c r="C12" s="241">
        <v>5897471</v>
      </c>
      <c r="D12" s="12" t="s">
        <v>1494</v>
      </c>
      <c r="E12" s="162" t="s">
        <v>602</v>
      </c>
      <c r="F12" s="81">
        <v>30</v>
      </c>
      <c r="G12" s="91">
        <v>-65</v>
      </c>
      <c r="H12" s="12" t="s">
        <v>290</v>
      </c>
      <c r="I12" s="12"/>
      <c r="J12" s="12"/>
      <c r="K12" s="12"/>
      <c r="M12" s="2"/>
    </row>
    <row r="13" spans="1:13" ht="15.75" customHeight="1" x14ac:dyDescent="0.25">
      <c r="A13" s="11" t="s">
        <v>934</v>
      </c>
      <c r="B13" s="79">
        <v>376176</v>
      </c>
      <c r="C13" s="79">
        <v>5897593</v>
      </c>
      <c r="D13" s="3" t="s">
        <v>576</v>
      </c>
      <c r="E13" s="3" t="s">
        <v>32</v>
      </c>
      <c r="F13" s="79">
        <v>315</v>
      </c>
      <c r="G13" s="79">
        <v>-60</v>
      </c>
      <c r="H13" s="3" t="s">
        <v>195</v>
      </c>
      <c r="I13" s="3" t="s">
        <v>549</v>
      </c>
      <c r="J13" s="3" t="s">
        <v>67</v>
      </c>
      <c r="K13" s="3" t="s">
        <v>1128</v>
      </c>
    </row>
    <row r="14" spans="1:13" ht="15.75" customHeight="1" x14ac:dyDescent="0.25">
      <c r="A14" s="2"/>
      <c r="B14" s="79"/>
      <c r="C14" s="79"/>
      <c r="D14" s="3"/>
      <c r="E14" s="2"/>
      <c r="F14" s="79"/>
      <c r="G14" s="79"/>
      <c r="H14" s="3" t="s">
        <v>1131</v>
      </c>
      <c r="I14" s="3" t="s">
        <v>539</v>
      </c>
      <c r="J14" s="3" t="s">
        <v>533</v>
      </c>
      <c r="K14" s="3" t="s">
        <v>1139</v>
      </c>
    </row>
    <row r="15" spans="1:13" ht="15.75" customHeight="1" x14ac:dyDescent="0.25">
      <c r="A15" s="2"/>
      <c r="B15" s="79"/>
      <c r="C15" s="79"/>
      <c r="D15" s="3"/>
      <c r="E15" s="2"/>
      <c r="F15" s="79"/>
      <c r="G15" s="79"/>
      <c r="H15" s="3" t="s">
        <v>1033</v>
      </c>
      <c r="I15" s="3" t="s">
        <v>1136</v>
      </c>
      <c r="J15" s="3" t="s">
        <v>1126</v>
      </c>
      <c r="K15" s="3" t="s">
        <v>1069</v>
      </c>
    </row>
    <row r="16" spans="1:13" ht="15.75" customHeight="1" x14ac:dyDescent="0.25">
      <c r="A16" s="11" t="s">
        <v>765</v>
      </c>
      <c r="B16" s="79"/>
      <c r="C16" s="79"/>
      <c r="D16" s="3"/>
      <c r="E16" s="2"/>
      <c r="F16" s="79"/>
      <c r="G16" s="79"/>
      <c r="H16" s="3" t="s">
        <v>1033</v>
      </c>
      <c r="I16" s="3" t="s">
        <v>585</v>
      </c>
      <c r="J16" s="3" t="s">
        <v>560</v>
      </c>
      <c r="K16" s="3" t="s">
        <v>1140</v>
      </c>
    </row>
    <row r="17" spans="1:11" ht="15.75" customHeight="1" thickBot="1" x14ac:dyDescent="0.3">
      <c r="A17" s="11" t="s">
        <v>765</v>
      </c>
      <c r="B17" s="79"/>
      <c r="C17" s="79"/>
      <c r="D17" s="3"/>
      <c r="E17" s="2"/>
      <c r="F17" s="79"/>
      <c r="G17" s="79"/>
      <c r="H17" s="3" t="s">
        <v>1132</v>
      </c>
      <c r="I17" s="3" t="s">
        <v>1136</v>
      </c>
      <c r="J17" s="3" t="s">
        <v>1127</v>
      </c>
      <c r="K17" s="3" t="s">
        <v>1129</v>
      </c>
    </row>
    <row r="18" spans="1:11" ht="15.75" customHeight="1" thickBot="1" x14ac:dyDescent="0.3">
      <c r="A18" s="199" t="s">
        <v>935</v>
      </c>
      <c r="B18" s="81">
        <v>376442</v>
      </c>
      <c r="C18" s="81">
        <v>5897352</v>
      </c>
      <c r="D18" s="12" t="s">
        <v>1495</v>
      </c>
      <c r="E18" s="12" t="s">
        <v>571</v>
      </c>
      <c r="F18" s="81">
        <v>330</v>
      </c>
      <c r="G18" s="81">
        <v>-60</v>
      </c>
      <c r="H18" s="167" t="s">
        <v>290</v>
      </c>
      <c r="I18" s="12"/>
      <c r="J18" s="12"/>
      <c r="K18" s="12"/>
    </row>
    <row r="19" spans="1:11" ht="15.75" customHeight="1" thickBot="1" x14ac:dyDescent="0.3">
      <c r="A19" s="11" t="s">
        <v>936</v>
      </c>
      <c r="B19" s="79">
        <v>376232</v>
      </c>
      <c r="C19" s="79">
        <v>5897427</v>
      </c>
      <c r="D19" s="3" t="s">
        <v>1496</v>
      </c>
      <c r="E19" s="3" t="s">
        <v>65</v>
      </c>
      <c r="F19" s="79">
        <v>135</v>
      </c>
      <c r="G19" s="79">
        <v>-60</v>
      </c>
      <c r="H19" s="2" t="s">
        <v>1133</v>
      </c>
      <c r="I19" s="3" t="s">
        <v>1137</v>
      </c>
      <c r="J19" s="3" t="s">
        <v>711</v>
      </c>
      <c r="K19" s="3" t="s">
        <v>775</v>
      </c>
    </row>
    <row r="20" spans="1:11" ht="15.75" customHeight="1" thickBot="1" x14ac:dyDescent="0.3">
      <c r="A20" s="199" t="s">
        <v>937</v>
      </c>
      <c r="B20" s="81">
        <v>376143</v>
      </c>
      <c r="C20" s="81">
        <v>5897503</v>
      </c>
      <c r="D20" s="12" t="s">
        <v>1497</v>
      </c>
      <c r="E20" s="12" t="s">
        <v>1503</v>
      </c>
      <c r="F20" s="81">
        <v>315</v>
      </c>
      <c r="G20" s="81">
        <v>-50</v>
      </c>
      <c r="H20" s="167" t="s">
        <v>1134</v>
      </c>
      <c r="I20" s="12" t="s">
        <v>1138</v>
      </c>
      <c r="J20" s="12" t="s">
        <v>555</v>
      </c>
      <c r="K20" s="12" t="s">
        <v>497</v>
      </c>
    </row>
    <row r="21" spans="1:11" ht="15.75" customHeight="1" thickBot="1" x14ac:dyDescent="0.3">
      <c r="A21" s="11" t="s">
        <v>938</v>
      </c>
      <c r="B21" s="79">
        <v>376338</v>
      </c>
      <c r="C21" s="79">
        <v>5897569</v>
      </c>
      <c r="D21" s="3" t="s">
        <v>188</v>
      </c>
      <c r="E21" s="3" t="s">
        <v>571</v>
      </c>
      <c r="F21" s="79">
        <v>315</v>
      </c>
      <c r="G21" s="79">
        <v>-50</v>
      </c>
      <c r="H21" s="3" t="s">
        <v>290</v>
      </c>
    </row>
    <row r="22" spans="1:11" ht="15.75" customHeight="1" thickBot="1" x14ac:dyDescent="0.3">
      <c r="A22" s="199" t="s">
        <v>945</v>
      </c>
      <c r="B22" s="81">
        <v>376555</v>
      </c>
      <c r="C22" s="81">
        <v>5897372</v>
      </c>
      <c r="D22" s="12" t="s">
        <v>1498</v>
      </c>
      <c r="E22" s="12" t="s">
        <v>1359</v>
      </c>
      <c r="F22" s="81">
        <v>315</v>
      </c>
      <c r="G22" s="81">
        <v>-50</v>
      </c>
      <c r="H22" s="12" t="s">
        <v>290</v>
      </c>
      <c r="I22" s="12"/>
      <c r="J22" s="12"/>
      <c r="K22" s="12"/>
    </row>
    <row r="23" spans="1:11" ht="15.75" customHeight="1" thickBot="1" x14ac:dyDescent="0.3">
      <c r="A23" s="11" t="s">
        <v>946</v>
      </c>
      <c r="B23" s="79">
        <v>376759</v>
      </c>
      <c r="C23" s="79">
        <v>5897593</v>
      </c>
      <c r="D23" s="3" t="s">
        <v>1350</v>
      </c>
      <c r="E23" s="3" t="s">
        <v>161</v>
      </c>
      <c r="F23" s="79">
        <v>315</v>
      </c>
      <c r="G23" s="79">
        <v>-60</v>
      </c>
      <c r="H23" s="3" t="s">
        <v>290</v>
      </c>
    </row>
    <row r="24" spans="1:11" ht="15.75" customHeight="1" thickBot="1" x14ac:dyDescent="0.3">
      <c r="A24" s="199" t="s">
        <v>947</v>
      </c>
      <c r="B24" s="81">
        <v>377064</v>
      </c>
      <c r="C24" s="81">
        <v>5897440</v>
      </c>
      <c r="D24" s="12" t="s">
        <v>1499</v>
      </c>
      <c r="E24" s="12" t="s">
        <v>207</v>
      </c>
      <c r="F24" s="81">
        <v>315</v>
      </c>
      <c r="G24" s="81">
        <v>-65</v>
      </c>
      <c r="H24" s="12" t="s">
        <v>290</v>
      </c>
      <c r="I24" s="12"/>
      <c r="J24" s="12"/>
      <c r="K24" s="12"/>
    </row>
    <row r="25" spans="1:11" ht="15.75" customHeight="1" thickBot="1" x14ac:dyDescent="0.3">
      <c r="A25" s="11" t="s">
        <v>948</v>
      </c>
      <c r="B25" s="79">
        <v>377005</v>
      </c>
      <c r="C25" s="79">
        <v>5897500</v>
      </c>
      <c r="D25" s="3" t="s">
        <v>1500</v>
      </c>
      <c r="E25" s="3" t="s">
        <v>571</v>
      </c>
      <c r="F25" s="79">
        <v>315</v>
      </c>
      <c r="G25" s="79">
        <v>-50</v>
      </c>
      <c r="H25" s="3" t="s">
        <v>290</v>
      </c>
    </row>
    <row r="26" spans="1:11" ht="15.75" customHeight="1" thickBot="1" x14ac:dyDescent="0.3">
      <c r="A26" s="199" t="s">
        <v>949</v>
      </c>
      <c r="B26" s="81">
        <v>376934</v>
      </c>
      <c r="C26" s="81">
        <v>5897308</v>
      </c>
      <c r="D26" s="12" t="s">
        <v>1501</v>
      </c>
      <c r="E26" s="12" t="s">
        <v>571</v>
      </c>
      <c r="F26" s="81">
        <v>315</v>
      </c>
      <c r="G26" s="81">
        <v>-50</v>
      </c>
      <c r="H26" s="12" t="s">
        <v>290</v>
      </c>
      <c r="I26" s="12"/>
      <c r="J26" s="12"/>
      <c r="K26" s="12"/>
    </row>
    <row r="27" spans="1:11" ht="15.75" customHeight="1" x14ac:dyDescent="0.25">
      <c r="A27" s="147" t="s">
        <v>950</v>
      </c>
      <c r="B27" s="78">
        <v>376176</v>
      </c>
      <c r="C27" s="78">
        <v>5897593</v>
      </c>
      <c r="D27" s="74" t="s">
        <v>576</v>
      </c>
      <c r="E27" s="74" t="s">
        <v>1363</v>
      </c>
      <c r="F27" s="78">
        <v>315</v>
      </c>
      <c r="G27" s="78">
        <v>-72</v>
      </c>
      <c r="H27" s="75" t="s">
        <v>1018</v>
      </c>
      <c r="I27" s="74" t="s">
        <v>1135</v>
      </c>
      <c r="J27" s="74">
        <v>54</v>
      </c>
      <c r="K27" s="74" t="s">
        <v>496</v>
      </c>
    </row>
    <row r="28" spans="1:11" ht="15.75" customHeight="1" thickBot="1" x14ac:dyDescent="0.3">
      <c r="A28" s="242" t="s">
        <v>765</v>
      </c>
      <c r="B28" s="80"/>
      <c r="C28" s="80"/>
      <c r="D28" s="144"/>
      <c r="E28" s="144"/>
      <c r="F28" s="80"/>
      <c r="G28" s="80"/>
      <c r="H28" s="143" t="s">
        <v>1130</v>
      </c>
      <c r="I28" s="144" t="s">
        <v>1155</v>
      </c>
      <c r="J28" s="144" t="s">
        <v>1156</v>
      </c>
      <c r="K28" s="144" t="s">
        <v>1157</v>
      </c>
    </row>
  </sheetData>
  <pageMargins left="0.70866141732283472" right="0.70866141732283472" top="0.74803149606299213" bottom="0.74803149606299213" header="0.31496062992125984" footer="0.31496062992125984"/>
  <pageSetup paperSize="119" scale="75" orientation="portrait" horizontalDpi="1200" verticalDpi="1200" r:id="rId1"/>
  <headerFooter>
    <oddHeader>&amp;L&amp;G&amp;RLa Pointe Area
drillhole composite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N27"/>
  <sheetViews>
    <sheetView zoomScale="130" zoomScaleNormal="130" workbookViewId="0">
      <selection activeCell="H13" sqref="H13:K13"/>
    </sheetView>
  </sheetViews>
  <sheetFormatPr baseColWidth="10" defaultColWidth="11.42578125" defaultRowHeight="15.75" customHeight="1" x14ac:dyDescent="0.25"/>
  <cols>
    <col min="1" max="1" width="13.140625" style="11" customWidth="1"/>
    <col min="2" max="3" width="13.140625" style="8" customWidth="1"/>
    <col min="4" max="4" width="13.140625" style="115" customWidth="1"/>
    <col min="5" max="5" width="13.140625" style="8" customWidth="1"/>
    <col min="6" max="7" width="13.140625" style="115" customWidth="1"/>
    <col min="8" max="8" width="12" style="3" customWidth="1"/>
    <col min="9" max="9" width="8.85546875" style="3" customWidth="1"/>
    <col min="10" max="10" width="12.5703125" style="3" customWidth="1"/>
    <col min="11" max="11" width="11.42578125" style="3"/>
    <col min="12" max="12" width="3.140625" style="2" customWidth="1"/>
    <col min="13" max="16384" width="11.42578125" style="2"/>
  </cols>
  <sheetData>
    <row r="1" spans="1:14" ht="15.75" customHeight="1" thickBot="1" x14ac:dyDescent="0.3">
      <c r="A1" s="63" t="s">
        <v>47</v>
      </c>
      <c r="B1" s="64" t="s">
        <v>277</v>
      </c>
      <c r="C1" s="64" t="s">
        <v>278</v>
      </c>
      <c r="D1" s="114" t="s">
        <v>279</v>
      </c>
      <c r="E1" s="64" t="s">
        <v>280</v>
      </c>
      <c r="F1" s="114" t="s">
        <v>790</v>
      </c>
      <c r="G1" s="114" t="s">
        <v>792</v>
      </c>
      <c r="H1" s="65" t="s">
        <v>48</v>
      </c>
      <c r="I1" s="65" t="s">
        <v>49</v>
      </c>
      <c r="J1" s="66" t="s">
        <v>50</v>
      </c>
      <c r="K1" s="65" t="s">
        <v>51</v>
      </c>
    </row>
    <row r="2" spans="1:14" ht="15.75" customHeight="1" thickBot="1" x14ac:dyDescent="0.25">
      <c r="A2" s="137" t="s">
        <v>880</v>
      </c>
      <c r="B2" s="138" t="s">
        <v>1452</v>
      </c>
      <c r="C2" s="138" t="s">
        <v>1453</v>
      </c>
      <c r="D2" s="228">
        <v>213</v>
      </c>
      <c r="E2" s="138" t="s">
        <v>1472</v>
      </c>
      <c r="F2" s="228">
        <v>310</v>
      </c>
      <c r="G2" s="228">
        <v>-50</v>
      </c>
      <c r="H2" s="591" t="s">
        <v>879</v>
      </c>
      <c r="I2" s="591"/>
      <c r="J2" s="591"/>
      <c r="K2" s="592"/>
    </row>
    <row r="3" spans="1:14" ht="15.75" customHeight="1" thickBot="1" x14ac:dyDescent="0.25">
      <c r="A3" s="137" t="s">
        <v>881</v>
      </c>
      <c r="B3" s="138" t="s">
        <v>1454</v>
      </c>
      <c r="C3" s="138" t="s">
        <v>1455</v>
      </c>
      <c r="D3" s="228">
        <v>188</v>
      </c>
      <c r="E3" s="138" t="s">
        <v>1473</v>
      </c>
      <c r="F3" s="228">
        <v>360</v>
      </c>
      <c r="G3" s="228">
        <v>-50</v>
      </c>
      <c r="H3" s="591" t="s">
        <v>879</v>
      </c>
      <c r="I3" s="591"/>
      <c r="J3" s="591"/>
      <c r="K3" s="592"/>
    </row>
    <row r="4" spans="1:14" ht="15.75" customHeight="1" thickBot="1" x14ac:dyDescent="0.25">
      <c r="A4" s="137" t="s">
        <v>882</v>
      </c>
      <c r="B4" s="138" t="s">
        <v>1454</v>
      </c>
      <c r="C4" s="138" t="s">
        <v>1455</v>
      </c>
      <c r="D4" s="228">
        <v>188</v>
      </c>
      <c r="E4" s="138" t="s">
        <v>1228</v>
      </c>
      <c r="F4" s="228">
        <v>360</v>
      </c>
      <c r="G4" s="228">
        <v>-65</v>
      </c>
      <c r="H4" s="591" t="s">
        <v>879</v>
      </c>
      <c r="I4" s="591"/>
      <c r="J4" s="591"/>
      <c r="K4" s="592"/>
    </row>
    <row r="5" spans="1:14" ht="15.75" customHeight="1" thickBot="1" x14ac:dyDescent="0.25">
      <c r="A5" s="137" t="s">
        <v>883</v>
      </c>
      <c r="B5" s="138" t="s">
        <v>1456</v>
      </c>
      <c r="C5" s="138" t="s">
        <v>1457</v>
      </c>
      <c r="D5" s="228">
        <v>196</v>
      </c>
      <c r="E5" s="138" t="s">
        <v>1228</v>
      </c>
      <c r="F5" s="228">
        <v>130</v>
      </c>
      <c r="G5" s="228">
        <v>-50</v>
      </c>
      <c r="H5" s="591" t="s">
        <v>879</v>
      </c>
      <c r="I5" s="591"/>
      <c r="J5" s="591"/>
      <c r="K5" s="592"/>
    </row>
    <row r="6" spans="1:14" ht="15.75" customHeight="1" thickBot="1" x14ac:dyDescent="0.3">
      <c r="A6" s="62" t="s">
        <v>271</v>
      </c>
      <c r="B6" s="18" t="s">
        <v>1431</v>
      </c>
      <c r="C6" s="18" t="s">
        <v>1432</v>
      </c>
      <c r="D6" s="229">
        <v>186</v>
      </c>
      <c r="E6" s="18" t="s">
        <v>1228</v>
      </c>
      <c r="F6" s="102">
        <v>130</v>
      </c>
      <c r="G6" s="87">
        <v>-50</v>
      </c>
      <c r="H6" s="18" t="s">
        <v>1475</v>
      </c>
      <c r="I6" s="18" t="s">
        <v>793</v>
      </c>
      <c r="J6" s="18" t="s">
        <v>190</v>
      </c>
      <c r="K6" s="49" t="s">
        <v>794</v>
      </c>
    </row>
    <row r="7" spans="1:14" s="4" customFormat="1" ht="15.75" customHeight="1" thickBot="1" x14ac:dyDescent="0.25">
      <c r="A7" s="137" t="s">
        <v>884</v>
      </c>
      <c r="B7" s="138" t="s">
        <v>1458</v>
      </c>
      <c r="C7" s="138" t="s">
        <v>1459</v>
      </c>
      <c r="D7" s="228">
        <v>209</v>
      </c>
      <c r="E7" s="138" t="s">
        <v>1474</v>
      </c>
      <c r="F7" s="228">
        <v>210</v>
      </c>
      <c r="G7" s="228">
        <v>-50</v>
      </c>
      <c r="H7" s="591" t="s">
        <v>879</v>
      </c>
      <c r="I7" s="591"/>
      <c r="J7" s="591"/>
      <c r="K7" s="592"/>
      <c r="N7" s="6"/>
    </row>
    <row r="8" spans="1:14" s="4" customFormat="1" ht="15.75" customHeight="1" thickBot="1" x14ac:dyDescent="0.25">
      <c r="A8" s="137" t="s">
        <v>885</v>
      </c>
      <c r="B8" s="138" t="s">
        <v>1460</v>
      </c>
      <c r="C8" s="138" t="s">
        <v>1461</v>
      </c>
      <c r="D8" s="228">
        <v>209</v>
      </c>
      <c r="E8" s="138" t="s">
        <v>1474</v>
      </c>
      <c r="F8" s="228">
        <v>210</v>
      </c>
      <c r="G8" s="228">
        <v>-50</v>
      </c>
      <c r="H8" s="591" t="s">
        <v>879</v>
      </c>
      <c r="I8" s="591"/>
      <c r="J8" s="591"/>
      <c r="K8" s="592"/>
      <c r="N8" s="6"/>
    </row>
    <row r="9" spans="1:14" s="4" customFormat="1" ht="15.75" customHeight="1" thickBot="1" x14ac:dyDescent="0.25">
      <c r="A9" s="137" t="s">
        <v>886</v>
      </c>
      <c r="B9" s="138" t="s">
        <v>1462</v>
      </c>
      <c r="C9" s="138" t="s">
        <v>1463</v>
      </c>
      <c r="D9" s="228">
        <v>213</v>
      </c>
      <c r="E9" s="138" t="s">
        <v>1476</v>
      </c>
      <c r="F9" s="228">
        <v>130</v>
      </c>
      <c r="G9" s="228">
        <v>-50</v>
      </c>
      <c r="H9" s="591" t="s">
        <v>879</v>
      </c>
      <c r="I9" s="591"/>
      <c r="J9" s="591"/>
      <c r="K9" s="592"/>
      <c r="N9" s="6"/>
    </row>
    <row r="10" spans="1:14" s="4" customFormat="1" ht="15.75" customHeight="1" thickBot="1" x14ac:dyDescent="0.25">
      <c r="A10" s="137" t="s">
        <v>887</v>
      </c>
      <c r="B10" s="138" t="s">
        <v>1464</v>
      </c>
      <c r="C10" s="138" t="s">
        <v>1465</v>
      </c>
      <c r="D10" s="228">
        <v>209</v>
      </c>
      <c r="E10" s="138" t="s">
        <v>740</v>
      </c>
      <c r="F10" s="228">
        <v>130</v>
      </c>
      <c r="G10" s="228">
        <v>-50</v>
      </c>
      <c r="H10" s="591" t="s">
        <v>879</v>
      </c>
      <c r="I10" s="591"/>
      <c r="J10" s="591"/>
      <c r="K10" s="592"/>
      <c r="N10" s="6"/>
    </row>
    <row r="11" spans="1:14" s="4" customFormat="1" ht="15.75" customHeight="1" thickBot="1" x14ac:dyDescent="0.25">
      <c r="A11" s="137" t="s">
        <v>888</v>
      </c>
      <c r="B11" s="138" t="s">
        <v>1466</v>
      </c>
      <c r="C11" s="138" t="s">
        <v>1467</v>
      </c>
      <c r="D11" s="228">
        <v>198</v>
      </c>
      <c r="E11" s="138" t="s">
        <v>738</v>
      </c>
      <c r="F11" s="228">
        <v>170</v>
      </c>
      <c r="G11" s="228">
        <v>-50</v>
      </c>
      <c r="H11" s="591" t="s">
        <v>879</v>
      </c>
      <c r="I11" s="591"/>
      <c r="J11" s="591"/>
      <c r="K11" s="592"/>
      <c r="N11" s="6"/>
    </row>
    <row r="12" spans="1:14" s="4" customFormat="1" ht="15.75" customHeight="1" thickBot="1" x14ac:dyDescent="0.25">
      <c r="A12" s="137" t="s">
        <v>889</v>
      </c>
      <c r="B12" s="138" t="s">
        <v>1468</v>
      </c>
      <c r="C12" s="138" t="s">
        <v>1481</v>
      </c>
      <c r="D12" s="228">
        <v>195</v>
      </c>
      <c r="E12" s="138" t="s">
        <v>1477</v>
      </c>
      <c r="F12" s="228">
        <v>170</v>
      </c>
      <c r="G12" s="228">
        <v>-50</v>
      </c>
      <c r="H12" s="591" t="s">
        <v>879</v>
      </c>
      <c r="I12" s="591"/>
      <c r="J12" s="591"/>
      <c r="K12" s="592"/>
      <c r="N12" s="6"/>
    </row>
    <row r="13" spans="1:14" s="4" customFormat="1" ht="15.75" customHeight="1" thickBot="1" x14ac:dyDescent="0.25">
      <c r="A13" s="137" t="s">
        <v>890</v>
      </c>
      <c r="B13" s="138" t="s">
        <v>1469</v>
      </c>
      <c r="C13" s="138" t="s">
        <v>1470</v>
      </c>
      <c r="D13" s="228">
        <v>188</v>
      </c>
      <c r="E13" s="138" t="s">
        <v>1480</v>
      </c>
      <c r="F13" s="228">
        <v>130</v>
      </c>
      <c r="G13" s="228">
        <v>-50</v>
      </c>
      <c r="H13" s="591" t="s">
        <v>879</v>
      </c>
      <c r="I13" s="591"/>
      <c r="J13" s="591"/>
      <c r="K13" s="592"/>
      <c r="N13" s="6"/>
    </row>
    <row r="14" spans="1:14" s="4" customFormat="1" ht="15.75" customHeight="1" thickBot="1" x14ac:dyDescent="0.25">
      <c r="A14" s="137" t="s">
        <v>891</v>
      </c>
      <c r="B14" s="138" t="s">
        <v>1471</v>
      </c>
      <c r="C14" s="138" t="s">
        <v>1470</v>
      </c>
      <c r="D14" s="228">
        <v>188</v>
      </c>
      <c r="E14" s="138" t="s">
        <v>1478</v>
      </c>
      <c r="F14" s="228">
        <v>130</v>
      </c>
      <c r="G14" s="228">
        <v>-50</v>
      </c>
      <c r="H14" s="591" t="s">
        <v>879</v>
      </c>
      <c r="I14" s="591"/>
      <c r="J14" s="591"/>
      <c r="K14" s="592"/>
      <c r="N14" s="6"/>
    </row>
    <row r="15" spans="1:14" ht="15.75" customHeight="1" thickBot="1" x14ac:dyDescent="0.25">
      <c r="A15" s="127" t="s">
        <v>795</v>
      </c>
      <c r="B15" s="128">
        <v>379615</v>
      </c>
      <c r="C15" s="128">
        <v>5901738</v>
      </c>
      <c r="D15" s="129">
        <v>203</v>
      </c>
      <c r="E15" s="130" t="s">
        <v>571</v>
      </c>
      <c r="F15" s="131">
        <v>356.6</v>
      </c>
      <c r="G15" s="132">
        <v>-48.9</v>
      </c>
      <c r="H15" s="133" t="s">
        <v>801</v>
      </c>
      <c r="I15" s="133">
        <v>125</v>
      </c>
      <c r="J15" s="133" t="s">
        <v>240</v>
      </c>
      <c r="K15" s="134" t="s">
        <v>199</v>
      </c>
    </row>
    <row r="16" spans="1:14" s="4" customFormat="1" ht="15.75" customHeight="1" x14ac:dyDescent="0.25">
      <c r="A16" s="59" t="s">
        <v>763</v>
      </c>
      <c r="B16" s="51">
        <v>379760</v>
      </c>
      <c r="C16" s="51">
        <v>5901710</v>
      </c>
      <c r="D16" s="51">
        <v>208</v>
      </c>
      <c r="E16" s="52" t="s">
        <v>211</v>
      </c>
      <c r="F16" s="103">
        <v>358.8</v>
      </c>
      <c r="G16" s="88">
        <v>-46.4</v>
      </c>
      <c r="H16" s="5" t="s">
        <v>785</v>
      </c>
      <c r="I16" s="5" t="s">
        <v>786</v>
      </c>
      <c r="J16" s="5" t="s">
        <v>781</v>
      </c>
      <c r="K16" s="48" t="s">
        <v>529</v>
      </c>
    </row>
    <row r="17" spans="1:13" s="4" customFormat="1" ht="15.75" customHeight="1" x14ac:dyDescent="0.25">
      <c r="A17" s="60"/>
      <c r="B17" s="53"/>
      <c r="C17" s="53"/>
      <c r="D17" s="53"/>
      <c r="E17" s="54"/>
      <c r="F17" s="101"/>
      <c r="G17" s="86"/>
      <c r="H17" s="15" t="s">
        <v>612</v>
      </c>
      <c r="I17" s="15" t="s">
        <v>787</v>
      </c>
      <c r="J17" s="15" t="s">
        <v>535</v>
      </c>
      <c r="K17" s="44" t="s">
        <v>555</v>
      </c>
    </row>
    <row r="18" spans="1:13" s="4" customFormat="1" ht="15.75" customHeight="1" x14ac:dyDescent="0.25">
      <c r="A18" s="22"/>
      <c r="B18" s="55"/>
      <c r="C18" s="55"/>
      <c r="D18" s="55"/>
      <c r="E18" s="23"/>
      <c r="F18" s="100"/>
      <c r="G18" s="85"/>
      <c r="H18" s="6" t="s">
        <v>784</v>
      </c>
      <c r="I18" s="6" t="s">
        <v>789</v>
      </c>
      <c r="J18" s="6" t="s">
        <v>782</v>
      </c>
      <c r="K18" s="24" t="s">
        <v>775</v>
      </c>
    </row>
    <row r="19" spans="1:13" s="4" customFormat="1" ht="15.75" customHeight="1" x14ac:dyDescent="0.25">
      <c r="A19" s="60"/>
      <c r="B19" s="53"/>
      <c r="C19" s="53"/>
      <c r="D19" s="53"/>
      <c r="E19" s="54"/>
      <c r="F19" s="101"/>
      <c r="G19" s="86"/>
      <c r="H19" s="15" t="s">
        <v>783</v>
      </c>
      <c r="I19" s="15" t="s">
        <v>788</v>
      </c>
      <c r="J19" s="15" t="s">
        <v>758</v>
      </c>
      <c r="K19" s="44" t="s">
        <v>467</v>
      </c>
    </row>
    <row r="20" spans="1:13" s="4" customFormat="1" ht="15.75" customHeight="1" x14ac:dyDescent="0.25">
      <c r="A20" s="22" t="s">
        <v>765</v>
      </c>
      <c r="B20" s="55"/>
      <c r="C20" s="55"/>
      <c r="D20" s="55"/>
      <c r="E20" s="23"/>
      <c r="F20" s="100"/>
      <c r="G20" s="85"/>
      <c r="H20" s="6" t="s">
        <v>783</v>
      </c>
      <c r="I20" s="6" t="s">
        <v>740</v>
      </c>
      <c r="J20" s="6" t="s">
        <v>240</v>
      </c>
      <c r="K20" s="24" t="s">
        <v>776</v>
      </c>
    </row>
    <row r="21" spans="1:13" s="4" customFormat="1" ht="15.75" customHeight="1" thickBot="1" x14ac:dyDescent="0.3">
      <c r="A21" s="61" t="s">
        <v>764</v>
      </c>
      <c r="B21" s="56">
        <v>379866</v>
      </c>
      <c r="C21" s="56">
        <v>5901751</v>
      </c>
      <c r="D21" s="56">
        <v>200</v>
      </c>
      <c r="E21" s="50" t="s">
        <v>741</v>
      </c>
      <c r="F21" s="116">
        <v>355</v>
      </c>
      <c r="G21" s="89">
        <v>-50</v>
      </c>
      <c r="H21" s="57" t="s">
        <v>560</v>
      </c>
      <c r="I21" s="57" t="s">
        <v>117</v>
      </c>
      <c r="J21" s="57" t="s">
        <v>155</v>
      </c>
      <c r="K21" s="58" t="s">
        <v>777</v>
      </c>
    </row>
    <row r="22" spans="1:13" s="4" customFormat="1" ht="15.75" customHeight="1" x14ac:dyDescent="0.2">
      <c r="A22" s="117" t="s">
        <v>796</v>
      </c>
      <c r="B22" s="118">
        <v>379663</v>
      </c>
      <c r="C22" s="118">
        <v>5901653</v>
      </c>
      <c r="D22" s="119">
        <v>212</v>
      </c>
      <c r="E22" s="120" t="s">
        <v>1479</v>
      </c>
      <c r="F22" s="94">
        <v>355</v>
      </c>
      <c r="G22" s="97">
        <v>-50</v>
      </c>
      <c r="H22" s="76" t="s">
        <v>66</v>
      </c>
      <c r="I22" s="76" t="s">
        <v>815</v>
      </c>
      <c r="J22" s="76" t="s">
        <v>155</v>
      </c>
      <c r="K22" s="121" t="s">
        <v>55</v>
      </c>
      <c r="M22" s="2"/>
    </row>
    <row r="23" spans="1:13" s="4" customFormat="1" ht="15.75" customHeight="1" x14ac:dyDescent="0.2">
      <c r="A23" s="35"/>
      <c r="B23" s="36"/>
      <c r="C23" s="36"/>
      <c r="D23" s="82"/>
      <c r="E23" s="7"/>
      <c r="F23" s="79"/>
      <c r="G23" s="92"/>
      <c r="H23" s="6" t="s">
        <v>810</v>
      </c>
      <c r="I23" s="6" t="s">
        <v>814</v>
      </c>
      <c r="J23" s="6" t="s">
        <v>569</v>
      </c>
      <c r="K23" s="32" t="s">
        <v>55</v>
      </c>
      <c r="M23" s="2"/>
    </row>
    <row r="24" spans="1:13" s="4" customFormat="1" ht="15.75" customHeight="1" thickBot="1" x14ac:dyDescent="0.25">
      <c r="A24" s="122"/>
      <c r="B24" s="123"/>
      <c r="C24" s="123"/>
      <c r="D24" s="124"/>
      <c r="E24" s="125"/>
      <c r="F24" s="96"/>
      <c r="G24" s="99"/>
      <c r="H24" s="77" t="s">
        <v>726</v>
      </c>
      <c r="I24" s="77" t="s">
        <v>584</v>
      </c>
      <c r="J24" s="77" t="s">
        <v>166</v>
      </c>
      <c r="K24" s="126" t="s">
        <v>477</v>
      </c>
      <c r="M24" s="2"/>
    </row>
    <row r="25" spans="1:13" s="4" customFormat="1" ht="15.75" customHeight="1" x14ac:dyDescent="0.2">
      <c r="A25" s="33" t="s">
        <v>797</v>
      </c>
      <c r="B25" s="38">
        <v>378253</v>
      </c>
      <c r="C25" s="38">
        <v>5901861</v>
      </c>
      <c r="D25" s="83">
        <v>208</v>
      </c>
      <c r="E25" s="13" t="s">
        <v>741</v>
      </c>
      <c r="F25" s="78">
        <v>210</v>
      </c>
      <c r="G25" s="90">
        <v>-50</v>
      </c>
      <c r="H25" s="9" t="s">
        <v>802</v>
      </c>
      <c r="I25" s="9" t="s">
        <v>568</v>
      </c>
      <c r="J25" s="9" t="s">
        <v>54</v>
      </c>
      <c r="K25" s="31" t="s">
        <v>420</v>
      </c>
      <c r="M25" s="2"/>
    </row>
    <row r="26" spans="1:13" s="4" customFormat="1" ht="15.75" customHeight="1" thickBot="1" x14ac:dyDescent="0.25">
      <c r="A26" s="122"/>
      <c r="B26" s="123"/>
      <c r="C26" s="123"/>
      <c r="D26" s="124"/>
      <c r="E26" s="125"/>
      <c r="F26" s="96"/>
      <c r="G26" s="99"/>
      <c r="H26" s="77" t="s">
        <v>809</v>
      </c>
      <c r="I26" s="77" t="s">
        <v>808</v>
      </c>
      <c r="J26" s="77" t="s">
        <v>99</v>
      </c>
      <c r="K26" s="126" t="s">
        <v>754</v>
      </c>
      <c r="M26" s="2"/>
    </row>
    <row r="27" spans="1:13" s="4" customFormat="1" ht="15.75" customHeight="1" thickBot="1" x14ac:dyDescent="0.25">
      <c r="A27" s="34" t="s">
        <v>798</v>
      </c>
      <c r="B27" s="37">
        <v>378295</v>
      </c>
      <c r="C27" s="37">
        <v>5901795</v>
      </c>
      <c r="D27" s="84">
        <v>209</v>
      </c>
      <c r="E27" s="21" t="s">
        <v>571</v>
      </c>
      <c r="F27" s="81">
        <v>300</v>
      </c>
      <c r="G27" s="91">
        <v>-50</v>
      </c>
      <c r="H27" s="20" t="s">
        <v>803</v>
      </c>
      <c r="I27" s="20" t="s">
        <v>813</v>
      </c>
      <c r="J27" s="20" t="s">
        <v>166</v>
      </c>
      <c r="K27" s="30" t="s">
        <v>804</v>
      </c>
      <c r="M27" s="2"/>
    </row>
  </sheetData>
  <mergeCells count="12">
    <mergeCell ref="H14:K14"/>
    <mergeCell ref="H2:K2"/>
    <mergeCell ref="H3:K3"/>
    <mergeCell ref="H4:K4"/>
    <mergeCell ref="H5:K5"/>
    <mergeCell ref="H7:K7"/>
    <mergeCell ref="H8:K8"/>
    <mergeCell ref="H9:K9"/>
    <mergeCell ref="H10:K10"/>
    <mergeCell ref="H11:K11"/>
    <mergeCell ref="H12:K12"/>
    <mergeCell ref="H13:K13"/>
  </mergeCells>
  <pageMargins left="0.70866141732283472" right="0.70866141732283472" top="0.74803149606299213" bottom="0.74803149606299213" header="0.31496062992125984" footer="0.31496062992125984"/>
  <pageSetup paperSize="119" scale="75" orientation="portrait" horizontalDpi="1200" verticalDpi="1200" r:id="rId1"/>
  <headerFooter>
    <oddHeader>&amp;L&amp;G&amp;RLa Pointe Area
drillhole composite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COMPO PT ang</vt:lpstr>
      <vt:lpstr>COMPO Peninsule ang</vt:lpstr>
      <vt:lpstr>COMPO JR ang</vt:lpstr>
      <vt:lpstr>COMPO PT fr</vt:lpstr>
      <vt:lpstr>COMPO Peninsule fr</vt:lpstr>
      <vt:lpstr>COMPO JR fr</vt:lpstr>
      <vt:lpstr>Feuil2</vt:lpstr>
      <vt:lpstr>'COMPO JR ang'!Impression_des_titres</vt:lpstr>
      <vt:lpstr>'COMPO JR fr'!Impression_des_titres</vt:lpstr>
      <vt:lpstr>'COMPO Peninsule ang'!Impression_des_titres</vt:lpstr>
      <vt:lpstr>'COMPO Peninsule fr'!Impression_des_titres</vt:lpstr>
      <vt:lpstr>'COMPO PT ang'!Impression_des_titres</vt:lpstr>
      <vt:lpstr>'COMPO JR ang'!Zone_d_impression</vt:lpstr>
      <vt:lpstr>'COMPO Peninsule ang'!Zone_d_impression</vt:lpstr>
      <vt:lpstr>'COMPO PT ang'!Zone_d_impression</vt:lpstr>
    </vt:vector>
  </TitlesOfParts>
  <Company>Consul-teck Exploration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</dc:creator>
  <cp:lastModifiedBy>kboucher</cp:lastModifiedBy>
  <cp:lastPrinted>2019-01-08T20:38:24Z</cp:lastPrinted>
  <dcterms:created xsi:type="dcterms:W3CDTF">2013-11-07T15:57:02Z</dcterms:created>
  <dcterms:modified xsi:type="dcterms:W3CDTF">2022-03-10T14:18:14Z</dcterms:modified>
</cp:coreProperties>
</file>